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jestr Wyborców II kw.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<sst xmlns="http://schemas.openxmlformats.org/spreadsheetml/2006/main" count="92" uniqueCount="62">
  <si>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</si>
  <si>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</si>
  <si>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</si>
  <si>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</si>
  <si>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</si>
  <si>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</si>
  <si>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</si>
  <si>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</si>
  <si>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</si>
  <si>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</si>
  <si>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</si>
  <si>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</si>
  <si>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</si>
  <si>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</si>
  <si>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</si>
  <si>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</si>
  <si>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</si>
  <si>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</si>
  <si>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</si>
  <si>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</si>
  <si>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</si>
  <si>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</si>
  <si>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</si>
  <si>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</si>
  <si>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</si>
  <si>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</si>
  <si>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</si>
  <si>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</si>
  <si>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</si>
  <si>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</si>
  <si>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</si>
  <si>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</si>
  <si>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</si>
  <si>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</si>
  <si>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</si>
  <si>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</si>
  <si>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</si>
  <si>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</si>
  <si>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</si>
  <si>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</si>
  <si>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</si>
  <si>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</si>
  <si>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</si>
  <si>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</si>
  <si>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</si>
  <si>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</si>
  <si>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</si>
  <si>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</si>
  <si>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</si>
  <si>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</si>
  <si>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</si>
  <si>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</si>
  <si>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</si>
  <si>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</si>
  <si>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</si>
  <si>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</si>
  <si>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</si>
  <si>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</si>
  <si>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Delegatura KBW w Piotrkowie Trybunalskim - dane za II kwartał 2018</t>
  </si>
  <si>
    <t xml:space="preserve">Liczba wyborców wpisanych 
z urzędu </t>
  </si>
  <si>
    <t>Informacja 
o liczbie wyborców wpisanych art.19 §2 (Z2B)</t>
  </si>
  <si>
    <t>Kod TERYT+A4:
U4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</si>
</sst>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SheetLayoutView="85" workbookViewId="0" topLeftCell="A1">
      <selection activeCell="A3" sqref="A3"/>
    </sheetView>
  </sheetViews>
  <sheetFormatPr defaultColWidth="9.140625" defaultRowHeight="15"/>
  <cols>
    <col min="1" max="1" width="9.140625" style="0" customWidth="1"/>
    <col min="2" max="2" width="22.7109375" style="0" customWidth="1"/>
    <col min="3" max="3" width="19.28125" style="0" customWidth="1"/>
    <col min="4" max="4" width="11.00390625" style="0" customWidth="1"/>
    <col min="5" max="5" width="9.7109375" style="0" customWidth="1"/>
    <col min="6" max="6" width="10.5742187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3.57421875" style="0" customWidth="1"/>
    <col min="11" max="18" width="14.8515625" style="0" customWidth="1"/>
  </cols>
  <sheetData>
    <row r="1" ht="15.75">
      <c r="A1" s="6" t="s">
        <v>58</v>
      </c>
    </row>
    <row r="2" ht="15.75" thickBot="1"/>
    <row r="3" spans="1:18" s="1" customFormat="1" ht="81.75" customHeight="1" thickBot="1">
      <c r="A3" s="13" t="s">
        <v>61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59</v>
      </c>
      <c r="G3" s="15" t="s">
        <v>4</v>
      </c>
      <c r="H3" s="15" t="s">
        <v>5</v>
      </c>
      <c r="I3" s="15" t="s">
        <v>49</v>
      </c>
      <c r="J3" s="15" t="s">
        <v>60</v>
      </c>
      <c r="K3" s="15" t="s">
        <v>50</v>
      </c>
      <c r="L3" s="16" t="s">
        <v>51</v>
      </c>
      <c r="M3" s="17" t="s">
        <v>53</v>
      </c>
      <c r="N3" s="17" t="s">
        <v>54</v>
      </c>
      <c r="O3" s="17" t="s">
        <v>55</v>
      </c>
      <c r="P3" s="17" t="s">
        <v>56</v>
      </c>
      <c r="Q3" s="17" t="s">
        <v>57</v>
      </c>
      <c r="R3" s="18" t="s">
        <v>52</v>
      </c>
    </row>
    <row r="4" spans="1:18" s="5" customFormat="1" ht="15.75" thickBot="1">
      <c r="A4" s="2" t="s">
        <v>6</v>
      </c>
      <c r="B4" s="3"/>
      <c r="C4" s="3"/>
      <c r="D4" s="3">
        <v>111659</v>
      </c>
      <c r="E4" s="3">
        <v>90699</v>
      </c>
      <c r="F4" s="3">
        <v>89883</v>
      </c>
      <c r="G4" s="3">
        <v>816</v>
      </c>
      <c r="H4" s="3">
        <v>816</v>
      </c>
      <c r="I4" s="3">
        <v>677</v>
      </c>
      <c r="J4" s="3">
        <v>31</v>
      </c>
      <c r="K4" s="3">
        <v>108</v>
      </c>
      <c r="L4" s="3">
        <v>0</v>
      </c>
      <c r="M4" s="3">
        <v>966</v>
      </c>
      <c r="N4" s="3">
        <v>238</v>
      </c>
      <c r="O4" s="3">
        <v>620</v>
      </c>
      <c r="P4" s="3">
        <v>108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56576</v>
      </c>
      <c r="E5" s="11">
        <v>46546</v>
      </c>
      <c r="F5" s="11">
        <v>46362</v>
      </c>
      <c r="G5" s="11">
        <v>184</v>
      </c>
      <c r="H5" s="11">
        <v>184</v>
      </c>
      <c r="I5" s="11">
        <v>129</v>
      </c>
      <c r="J5" s="11">
        <v>10</v>
      </c>
      <c r="K5" s="11">
        <v>45</v>
      </c>
      <c r="L5" s="11">
        <v>0</v>
      </c>
      <c r="M5" s="11">
        <v>587</v>
      </c>
      <c r="N5" s="11">
        <v>112</v>
      </c>
      <c r="O5" s="11">
        <v>430</v>
      </c>
      <c r="P5" s="11">
        <v>45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11312</v>
      </c>
      <c r="E6" s="7">
        <v>9081</v>
      </c>
      <c r="F6" s="7">
        <v>8959</v>
      </c>
      <c r="G6" s="7">
        <v>122</v>
      </c>
      <c r="H6" s="7">
        <v>122</v>
      </c>
      <c r="I6" s="7">
        <v>113</v>
      </c>
      <c r="J6" s="7">
        <v>7</v>
      </c>
      <c r="K6" s="7">
        <v>2</v>
      </c>
      <c r="L6" s="7">
        <v>0</v>
      </c>
      <c r="M6" s="7">
        <v>61</v>
      </c>
      <c r="N6" s="7">
        <v>18</v>
      </c>
      <c r="O6" s="7">
        <v>41</v>
      </c>
      <c r="P6" s="7">
        <v>2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5214</v>
      </c>
      <c r="E7" s="7">
        <v>4243</v>
      </c>
      <c r="F7" s="7">
        <v>4107</v>
      </c>
      <c r="G7" s="7">
        <v>136</v>
      </c>
      <c r="H7" s="7">
        <v>136</v>
      </c>
      <c r="I7" s="7">
        <v>125</v>
      </c>
      <c r="J7" s="7">
        <v>4</v>
      </c>
      <c r="K7" s="7">
        <v>7</v>
      </c>
      <c r="L7" s="7">
        <v>0</v>
      </c>
      <c r="M7" s="7">
        <v>30</v>
      </c>
      <c r="N7" s="7">
        <v>8</v>
      </c>
      <c r="O7" s="7">
        <v>15</v>
      </c>
      <c r="P7" s="7">
        <v>7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6098</v>
      </c>
      <c r="E8" s="7">
        <v>4481</v>
      </c>
      <c r="F8" s="7">
        <v>4449</v>
      </c>
      <c r="G8" s="7">
        <v>32</v>
      </c>
      <c r="H8" s="7">
        <v>32</v>
      </c>
      <c r="I8" s="7">
        <v>25</v>
      </c>
      <c r="J8" s="7">
        <v>1</v>
      </c>
      <c r="K8" s="7">
        <v>6</v>
      </c>
      <c r="L8" s="7">
        <v>0</v>
      </c>
      <c r="M8" s="7">
        <v>33</v>
      </c>
      <c r="N8" s="7">
        <v>2</v>
      </c>
      <c r="O8" s="7">
        <v>25</v>
      </c>
      <c r="P8" s="7">
        <v>6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4338</v>
      </c>
      <c r="E9" s="7">
        <v>3517</v>
      </c>
      <c r="F9" s="7">
        <v>3456</v>
      </c>
      <c r="G9" s="7">
        <v>61</v>
      </c>
      <c r="H9" s="7">
        <v>61</v>
      </c>
      <c r="I9" s="7">
        <v>58</v>
      </c>
      <c r="J9" s="7">
        <v>0</v>
      </c>
      <c r="K9" s="7">
        <v>3</v>
      </c>
      <c r="L9" s="7">
        <v>0</v>
      </c>
      <c r="M9" s="7">
        <v>19</v>
      </c>
      <c r="N9" s="7">
        <v>4</v>
      </c>
      <c r="O9" s="7">
        <v>12</v>
      </c>
      <c r="P9" s="7">
        <v>3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5153</v>
      </c>
      <c r="E10" s="7">
        <v>4225</v>
      </c>
      <c r="F10" s="7">
        <v>4111</v>
      </c>
      <c r="G10" s="7">
        <v>114</v>
      </c>
      <c r="H10" s="7">
        <v>114</v>
      </c>
      <c r="I10" s="7">
        <v>90</v>
      </c>
      <c r="J10" s="7">
        <v>7</v>
      </c>
      <c r="K10" s="7">
        <v>17</v>
      </c>
      <c r="L10" s="7">
        <v>0</v>
      </c>
      <c r="M10" s="7">
        <v>54</v>
      </c>
      <c r="N10" s="7">
        <v>16</v>
      </c>
      <c r="O10" s="7">
        <v>21</v>
      </c>
      <c r="P10" s="7">
        <v>17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8113</v>
      </c>
      <c r="E11" s="7">
        <v>6579</v>
      </c>
      <c r="F11" s="7">
        <v>6462</v>
      </c>
      <c r="G11" s="7">
        <v>117</v>
      </c>
      <c r="H11" s="7">
        <v>117</v>
      </c>
      <c r="I11" s="7">
        <v>99</v>
      </c>
      <c r="J11" s="7">
        <v>2</v>
      </c>
      <c r="K11" s="7">
        <v>16</v>
      </c>
      <c r="L11" s="7">
        <v>0</v>
      </c>
      <c r="M11" s="7">
        <v>56</v>
      </c>
      <c r="N11" s="7">
        <v>14</v>
      </c>
      <c r="O11" s="7">
        <v>26</v>
      </c>
      <c r="P11" s="7">
        <v>16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14855</v>
      </c>
      <c r="E12" s="20">
        <v>12027</v>
      </c>
      <c r="F12" s="20">
        <v>11977</v>
      </c>
      <c r="G12" s="20">
        <v>50</v>
      </c>
      <c r="H12" s="20">
        <v>50</v>
      </c>
      <c r="I12" s="20">
        <v>38</v>
      </c>
      <c r="J12" s="20">
        <v>0</v>
      </c>
      <c r="K12" s="20">
        <v>12</v>
      </c>
      <c r="L12" s="20">
        <v>0</v>
      </c>
      <c r="M12" s="20">
        <v>126</v>
      </c>
      <c r="N12" s="20">
        <v>64</v>
      </c>
      <c r="O12" s="20">
        <v>50</v>
      </c>
      <c r="P12" s="20">
        <v>12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91255</v>
      </c>
      <c r="E13" s="3">
        <v>73175</v>
      </c>
      <c r="F13" s="3">
        <v>72357</v>
      </c>
      <c r="G13" s="3">
        <v>818</v>
      </c>
      <c r="H13" s="3">
        <v>817</v>
      </c>
      <c r="I13" s="3">
        <v>673</v>
      </c>
      <c r="J13" s="3">
        <v>18</v>
      </c>
      <c r="K13" s="3">
        <v>126</v>
      </c>
      <c r="L13" s="3">
        <v>2</v>
      </c>
      <c r="M13" s="3">
        <v>689</v>
      </c>
      <c r="N13" s="3">
        <v>254</v>
      </c>
      <c r="O13" s="3">
        <v>309</v>
      </c>
      <c r="P13" s="3">
        <v>126</v>
      </c>
      <c r="Q13" s="3">
        <v>1</v>
      </c>
      <c r="R13" s="4">
        <v>0</v>
      </c>
    </row>
    <row r="14" spans="1:18" ht="15">
      <c r="A14" s="10" t="str">
        <f>"101001"</f>
        <v>101001</v>
      </c>
      <c r="B14" s="11" t="s">
        <v>17</v>
      </c>
      <c r="C14" s="11" t="s">
        <v>18</v>
      </c>
      <c r="D14" s="11">
        <v>4532</v>
      </c>
      <c r="E14" s="11">
        <v>3727</v>
      </c>
      <c r="F14" s="11">
        <v>3569</v>
      </c>
      <c r="G14" s="11">
        <v>158</v>
      </c>
      <c r="H14" s="11">
        <v>158</v>
      </c>
      <c r="I14" s="11">
        <v>144</v>
      </c>
      <c r="J14" s="11">
        <v>5</v>
      </c>
      <c r="K14" s="11">
        <v>9</v>
      </c>
      <c r="L14" s="11">
        <v>0</v>
      </c>
      <c r="M14" s="11">
        <v>35</v>
      </c>
      <c r="N14" s="11">
        <v>11</v>
      </c>
      <c r="O14" s="11">
        <v>15</v>
      </c>
      <c r="P14" s="11">
        <v>9</v>
      </c>
      <c r="Q14" s="11">
        <v>0</v>
      </c>
      <c r="R14" s="12">
        <v>0</v>
      </c>
    </row>
    <row r="15" spans="1:18" ht="15">
      <c r="A15" s="8" t="str">
        <f>"101002"</f>
        <v>101002</v>
      </c>
      <c r="B15" s="7" t="s">
        <v>19</v>
      </c>
      <c r="C15" s="7" t="s">
        <v>18</v>
      </c>
      <c r="D15" s="7">
        <v>4044</v>
      </c>
      <c r="E15" s="7">
        <v>3274</v>
      </c>
      <c r="F15" s="7">
        <v>3245</v>
      </c>
      <c r="G15" s="7">
        <v>29</v>
      </c>
      <c r="H15" s="7">
        <v>29</v>
      </c>
      <c r="I15" s="7">
        <v>24</v>
      </c>
      <c r="J15" s="7">
        <v>4</v>
      </c>
      <c r="K15" s="7">
        <v>1</v>
      </c>
      <c r="L15" s="7">
        <v>0</v>
      </c>
      <c r="M15" s="7">
        <v>20</v>
      </c>
      <c r="N15" s="7">
        <v>10</v>
      </c>
      <c r="O15" s="7">
        <v>9</v>
      </c>
      <c r="P15" s="7">
        <v>1</v>
      </c>
      <c r="Q15" s="7">
        <v>0</v>
      </c>
      <c r="R15" s="9">
        <v>0</v>
      </c>
    </row>
    <row r="16" spans="1:18" ht="15">
      <c r="A16" s="8" t="str">
        <f>"101003"</f>
        <v>101003</v>
      </c>
      <c r="B16" s="7" t="s">
        <v>20</v>
      </c>
      <c r="C16" s="7" t="s">
        <v>18</v>
      </c>
      <c r="D16" s="7">
        <v>8580</v>
      </c>
      <c r="E16" s="7">
        <v>6891</v>
      </c>
      <c r="F16" s="7">
        <v>6794</v>
      </c>
      <c r="G16" s="7">
        <v>97</v>
      </c>
      <c r="H16" s="7">
        <v>97</v>
      </c>
      <c r="I16" s="7">
        <v>76</v>
      </c>
      <c r="J16" s="7">
        <v>1</v>
      </c>
      <c r="K16" s="7">
        <v>20</v>
      </c>
      <c r="L16" s="7">
        <v>0</v>
      </c>
      <c r="M16" s="7">
        <v>67</v>
      </c>
      <c r="N16" s="7">
        <v>11</v>
      </c>
      <c r="O16" s="7">
        <v>36</v>
      </c>
      <c r="P16" s="7">
        <v>20</v>
      </c>
      <c r="Q16" s="7">
        <v>0</v>
      </c>
      <c r="R16" s="9">
        <v>0</v>
      </c>
    </row>
    <row r="17" spans="1:18" ht="15">
      <c r="A17" s="8" t="str">
        <f>"101004"</f>
        <v>101004</v>
      </c>
      <c r="B17" s="7" t="s">
        <v>21</v>
      </c>
      <c r="C17" s="7" t="s">
        <v>18</v>
      </c>
      <c r="D17" s="7">
        <v>6076</v>
      </c>
      <c r="E17" s="7">
        <v>4799</v>
      </c>
      <c r="F17" s="7">
        <v>4788</v>
      </c>
      <c r="G17" s="7">
        <v>11</v>
      </c>
      <c r="H17" s="7">
        <v>12</v>
      </c>
      <c r="I17" s="7">
        <v>12</v>
      </c>
      <c r="J17" s="7">
        <v>0</v>
      </c>
      <c r="K17" s="7">
        <v>0</v>
      </c>
      <c r="L17" s="7">
        <v>0</v>
      </c>
      <c r="M17" s="7">
        <v>21</v>
      </c>
      <c r="N17" s="7">
        <v>10</v>
      </c>
      <c r="O17" s="7">
        <v>11</v>
      </c>
      <c r="P17" s="7">
        <v>0</v>
      </c>
      <c r="Q17" s="7">
        <v>1</v>
      </c>
      <c r="R17" s="9">
        <v>0</v>
      </c>
    </row>
    <row r="18" spans="1:18" ht="15">
      <c r="A18" s="8" t="str">
        <f>"101005"</f>
        <v>101005</v>
      </c>
      <c r="B18" s="7" t="s">
        <v>22</v>
      </c>
      <c r="C18" s="7" t="s">
        <v>18</v>
      </c>
      <c r="D18" s="7">
        <v>3561</v>
      </c>
      <c r="E18" s="7">
        <v>2897</v>
      </c>
      <c r="F18" s="7">
        <v>2808</v>
      </c>
      <c r="G18" s="7">
        <v>89</v>
      </c>
      <c r="H18" s="7">
        <v>88</v>
      </c>
      <c r="I18" s="7">
        <v>80</v>
      </c>
      <c r="J18" s="7">
        <v>0</v>
      </c>
      <c r="K18" s="7">
        <v>8</v>
      </c>
      <c r="L18" s="7">
        <v>1</v>
      </c>
      <c r="M18" s="7">
        <v>37</v>
      </c>
      <c r="N18" s="7">
        <v>15</v>
      </c>
      <c r="O18" s="7">
        <v>14</v>
      </c>
      <c r="P18" s="7">
        <v>8</v>
      </c>
      <c r="Q18" s="7">
        <v>0</v>
      </c>
      <c r="R18" s="9">
        <v>0</v>
      </c>
    </row>
    <row r="19" spans="1:18" ht="15">
      <c r="A19" s="8" t="str">
        <f>"101006"</f>
        <v>101006</v>
      </c>
      <c r="B19" s="7" t="s">
        <v>23</v>
      </c>
      <c r="C19" s="7" t="s">
        <v>18</v>
      </c>
      <c r="D19" s="7">
        <v>12719</v>
      </c>
      <c r="E19" s="7">
        <v>10206</v>
      </c>
      <c r="F19" s="7">
        <v>10189</v>
      </c>
      <c r="G19" s="7">
        <v>17</v>
      </c>
      <c r="H19" s="7">
        <v>17</v>
      </c>
      <c r="I19" s="7">
        <v>17</v>
      </c>
      <c r="J19" s="7">
        <v>0</v>
      </c>
      <c r="K19" s="7">
        <v>0</v>
      </c>
      <c r="L19" s="7">
        <v>0</v>
      </c>
      <c r="M19" s="7">
        <v>64</v>
      </c>
      <c r="N19" s="7">
        <v>25</v>
      </c>
      <c r="O19" s="7">
        <v>39</v>
      </c>
      <c r="P19" s="7">
        <v>0</v>
      </c>
      <c r="Q19" s="7">
        <v>0</v>
      </c>
      <c r="R19" s="9">
        <v>0</v>
      </c>
    </row>
    <row r="20" spans="1:18" ht="15">
      <c r="A20" s="8" t="str">
        <f>"101007"</f>
        <v>101007</v>
      </c>
      <c r="B20" s="7" t="s">
        <v>24</v>
      </c>
      <c r="C20" s="7" t="s">
        <v>18</v>
      </c>
      <c r="D20" s="7">
        <v>3673</v>
      </c>
      <c r="E20" s="7">
        <v>3009</v>
      </c>
      <c r="F20" s="7">
        <v>2924</v>
      </c>
      <c r="G20" s="7">
        <v>85</v>
      </c>
      <c r="H20" s="7">
        <v>85</v>
      </c>
      <c r="I20" s="7">
        <v>75</v>
      </c>
      <c r="J20" s="7">
        <v>1</v>
      </c>
      <c r="K20" s="7">
        <v>9</v>
      </c>
      <c r="L20" s="7">
        <v>0</v>
      </c>
      <c r="M20" s="7">
        <v>42</v>
      </c>
      <c r="N20" s="7">
        <v>5</v>
      </c>
      <c r="O20" s="7">
        <v>28</v>
      </c>
      <c r="P20" s="7">
        <v>9</v>
      </c>
      <c r="Q20" s="7">
        <v>0</v>
      </c>
      <c r="R20" s="9">
        <v>0</v>
      </c>
    </row>
    <row r="21" spans="1:18" ht="15">
      <c r="A21" s="8" t="str">
        <f>"101008"</f>
        <v>101008</v>
      </c>
      <c r="B21" s="7" t="s">
        <v>25</v>
      </c>
      <c r="C21" s="7" t="s">
        <v>18</v>
      </c>
      <c r="D21" s="7">
        <v>12245</v>
      </c>
      <c r="E21" s="7">
        <v>9653</v>
      </c>
      <c r="F21" s="7">
        <v>9591</v>
      </c>
      <c r="G21" s="7">
        <v>62</v>
      </c>
      <c r="H21" s="7">
        <v>62</v>
      </c>
      <c r="I21" s="7">
        <v>53</v>
      </c>
      <c r="J21" s="7">
        <v>0</v>
      </c>
      <c r="K21" s="7">
        <v>9</v>
      </c>
      <c r="L21" s="7">
        <v>0</v>
      </c>
      <c r="M21" s="7">
        <v>138</v>
      </c>
      <c r="N21" s="7">
        <v>90</v>
      </c>
      <c r="O21" s="7">
        <v>39</v>
      </c>
      <c r="P21" s="7">
        <v>9</v>
      </c>
      <c r="Q21" s="7">
        <v>0</v>
      </c>
      <c r="R21" s="9">
        <v>0</v>
      </c>
    </row>
    <row r="22" spans="1:18" ht="15">
      <c r="A22" s="8" t="str">
        <f>"101009"</f>
        <v>101009</v>
      </c>
      <c r="B22" s="7" t="s">
        <v>26</v>
      </c>
      <c r="C22" s="7" t="s">
        <v>18</v>
      </c>
      <c r="D22" s="7">
        <v>16241</v>
      </c>
      <c r="E22" s="7">
        <v>13069</v>
      </c>
      <c r="F22" s="7">
        <v>12884</v>
      </c>
      <c r="G22" s="7">
        <v>185</v>
      </c>
      <c r="H22" s="7">
        <v>185</v>
      </c>
      <c r="I22" s="7">
        <v>126</v>
      </c>
      <c r="J22" s="7">
        <v>5</v>
      </c>
      <c r="K22" s="7">
        <v>54</v>
      </c>
      <c r="L22" s="7">
        <v>0</v>
      </c>
      <c r="M22" s="7">
        <v>148</v>
      </c>
      <c r="N22" s="7">
        <v>32</v>
      </c>
      <c r="O22" s="7">
        <v>62</v>
      </c>
      <c r="P22" s="7">
        <v>54</v>
      </c>
      <c r="Q22" s="7">
        <v>0</v>
      </c>
      <c r="R22" s="9">
        <v>0</v>
      </c>
    </row>
    <row r="23" spans="1:18" ht="15">
      <c r="A23" s="8" t="str">
        <f>"101010"</f>
        <v>101010</v>
      </c>
      <c r="B23" s="7" t="s">
        <v>27</v>
      </c>
      <c r="C23" s="7" t="s">
        <v>18</v>
      </c>
      <c r="D23" s="7">
        <v>11852</v>
      </c>
      <c r="E23" s="7">
        <v>9430</v>
      </c>
      <c r="F23" s="7">
        <v>9407</v>
      </c>
      <c r="G23" s="7">
        <v>23</v>
      </c>
      <c r="H23" s="7">
        <v>23</v>
      </c>
      <c r="I23" s="7">
        <v>18</v>
      </c>
      <c r="J23" s="7">
        <v>0</v>
      </c>
      <c r="K23" s="7">
        <v>5</v>
      </c>
      <c r="L23" s="7">
        <v>0</v>
      </c>
      <c r="M23" s="7">
        <v>57</v>
      </c>
      <c r="N23" s="7">
        <v>25</v>
      </c>
      <c r="O23" s="7">
        <v>27</v>
      </c>
      <c r="P23" s="7">
        <v>5</v>
      </c>
      <c r="Q23" s="7">
        <v>0</v>
      </c>
      <c r="R23" s="9">
        <v>0</v>
      </c>
    </row>
    <row r="24" spans="1:18" ht="15.75" thickBot="1">
      <c r="A24" s="19" t="str">
        <f>"101011"</f>
        <v>101011</v>
      </c>
      <c r="B24" s="20" t="s">
        <v>28</v>
      </c>
      <c r="C24" s="20" t="s">
        <v>18</v>
      </c>
      <c r="D24" s="20">
        <v>7732</v>
      </c>
      <c r="E24" s="20">
        <v>6220</v>
      </c>
      <c r="F24" s="20">
        <v>6158</v>
      </c>
      <c r="G24" s="20">
        <v>62</v>
      </c>
      <c r="H24" s="20">
        <v>61</v>
      </c>
      <c r="I24" s="20">
        <v>48</v>
      </c>
      <c r="J24" s="20">
        <v>2</v>
      </c>
      <c r="K24" s="20">
        <v>11</v>
      </c>
      <c r="L24" s="20">
        <v>1</v>
      </c>
      <c r="M24" s="20">
        <v>60</v>
      </c>
      <c r="N24" s="20">
        <v>20</v>
      </c>
      <c r="O24" s="20">
        <v>29</v>
      </c>
      <c r="P24" s="20">
        <v>11</v>
      </c>
      <c r="Q24" s="20">
        <v>0</v>
      </c>
      <c r="R24" s="21">
        <v>0</v>
      </c>
    </row>
    <row r="25" spans="1:18" ht="15.75" thickBot="1">
      <c r="A25" s="2" t="s">
        <v>29</v>
      </c>
      <c r="B25" s="3"/>
      <c r="C25" s="3"/>
      <c r="D25" s="3">
        <v>112549</v>
      </c>
      <c r="E25" s="3">
        <v>93103</v>
      </c>
      <c r="F25" s="3">
        <v>92262</v>
      </c>
      <c r="G25" s="3">
        <v>841</v>
      </c>
      <c r="H25" s="3">
        <v>840</v>
      </c>
      <c r="I25" s="3">
        <v>694</v>
      </c>
      <c r="J25" s="3">
        <v>50</v>
      </c>
      <c r="K25" s="3">
        <v>96</v>
      </c>
      <c r="L25" s="3">
        <v>1</v>
      </c>
      <c r="M25" s="3">
        <v>811</v>
      </c>
      <c r="N25" s="3">
        <v>231</v>
      </c>
      <c r="O25" s="3">
        <v>484</v>
      </c>
      <c r="P25" s="3">
        <v>96</v>
      </c>
      <c r="Q25" s="3">
        <v>0</v>
      </c>
      <c r="R25" s="4">
        <v>0</v>
      </c>
    </row>
    <row r="26" spans="1:18" ht="15">
      <c r="A26" s="10" t="str">
        <f>"101201"</f>
        <v>101201</v>
      </c>
      <c r="B26" s="11" t="s">
        <v>30</v>
      </c>
      <c r="C26" s="11" t="s">
        <v>31</v>
      </c>
      <c r="D26" s="11">
        <v>45119</v>
      </c>
      <c r="E26" s="11">
        <v>37881</v>
      </c>
      <c r="F26" s="11">
        <v>37698</v>
      </c>
      <c r="G26" s="11">
        <v>183</v>
      </c>
      <c r="H26" s="11">
        <v>182</v>
      </c>
      <c r="I26" s="11">
        <v>126</v>
      </c>
      <c r="J26" s="11">
        <v>0</v>
      </c>
      <c r="K26" s="11">
        <v>56</v>
      </c>
      <c r="L26" s="11">
        <v>1</v>
      </c>
      <c r="M26" s="11">
        <v>326</v>
      </c>
      <c r="N26" s="11">
        <v>74</v>
      </c>
      <c r="O26" s="11">
        <v>196</v>
      </c>
      <c r="P26" s="11">
        <v>56</v>
      </c>
      <c r="Q26" s="11">
        <v>0</v>
      </c>
      <c r="R26" s="12">
        <v>0</v>
      </c>
    </row>
    <row r="27" spans="1:18" ht="15">
      <c r="A27" s="8" t="str">
        <f>"101202"</f>
        <v>101202</v>
      </c>
      <c r="B27" s="7" t="s">
        <v>32</v>
      </c>
      <c r="C27" s="7" t="s">
        <v>31</v>
      </c>
      <c r="D27" s="7">
        <v>4299</v>
      </c>
      <c r="E27" s="7">
        <v>3466</v>
      </c>
      <c r="F27" s="7">
        <v>3436</v>
      </c>
      <c r="G27" s="7">
        <v>30</v>
      </c>
      <c r="H27" s="7">
        <v>30</v>
      </c>
      <c r="I27" s="7">
        <v>26</v>
      </c>
      <c r="J27" s="7">
        <v>0</v>
      </c>
      <c r="K27" s="7">
        <v>4</v>
      </c>
      <c r="L27" s="7">
        <v>0</v>
      </c>
      <c r="M27" s="7">
        <v>20</v>
      </c>
      <c r="N27" s="7">
        <v>2</v>
      </c>
      <c r="O27" s="7">
        <v>14</v>
      </c>
      <c r="P27" s="7">
        <v>4</v>
      </c>
      <c r="Q27" s="7">
        <v>0</v>
      </c>
      <c r="R27" s="9">
        <v>0</v>
      </c>
    </row>
    <row r="28" spans="1:18" ht="15">
      <c r="A28" s="8" t="str">
        <f>"101203"</f>
        <v>101203</v>
      </c>
      <c r="B28" s="7" t="s">
        <v>33</v>
      </c>
      <c r="C28" s="7" t="s">
        <v>31</v>
      </c>
      <c r="D28" s="7">
        <v>6167</v>
      </c>
      <c r="E28" s="7">
        <v>5183</v>
      </c>
      <c r="F28" s="7">
        <v>5157</v>
      </c>
      <c r="G28" s="7">
        <v>26</v>
      </c>
      <c r="H28" s="7">
        <v>26</v>
      </c>
      <c r="I28" s="7">
        <v>23</v>
      </c>
      <c r="J28" s="7">
        <v>3</v>
      </c>
      <c r="K28" s="7">
        <v>0</v>
      </c>
      <c r="L28" s="7">
        <v>0</v>
      </c>
      <c r="M28" s="7">
        <v>34</v>
      </c>
      <c r="N28" s="7">
        <v>14</v>
      </c>
      <c r="O28" s="7">
        <v>20</v>
      </c>
      <c r="P28" s="7">
        <v>0</v>
      </c>
      <c r="Q28" s="7">
        <v>0</v>
      </c>
      <c r="R28" s="9">
        <v>0</v>
      </c>
    </row>
    <row r="29" spans="1:18" ht="15">
      <c r="A29" s="8" t="str">
        <f>"101204"</f>
        <v>101204</v>
      </c>
      <c r="B29" s="7" t="s">
        <v>34</v>
      </c>
      <c r="C29" s="7" t="s">
        <v>31</v>
      </c>
      <c r="D29" s="7">
        <v>5859</v>
      </c>
      <c r="E29" s="7">
        <v>4784</v>
      </c>
      <c r="F29" s="7">
        <v>4718</v>
      </c>
      <c r="G29" s="7">
        <v>66</v>
      </c>
      <c r="H29" s="7">
        <v>66</v>
      </c>
      <c r="I29" s="7">
        <v>56</v>
      </c>
      <c r="J29" s="7">
        <v>3</v>
      </c>
      <c r="K29" s="7">
        <v>7</v>
      </c>
      <c r="L29" s="7">
        <v>0</v>
      </c>
      <c r="M29" s="7">
        <v>36</v>
      </c>
      <c r="N29" s="7">
        <v>7</v>
      </c>
      <c r="O29" s="7">
        <v>22</v>
      </c>
      <c r="P29" s="7">
        <v>7</v>
      </c>
      <c r="Q29" s="7">
        <v>0</v>
      </c>
      <c r="R29" s="9">
        <v>0</v>
      </c>
    </row>
    <row r="30" spans="1:18" ht="15">
      <c r="A30" s="8" t="str">
        <f>"101205"</f>
        <v>101205</v>
      </c>
      <c r="B30" s="7" t="s">
        <v>35</v>
      </c>
      <c r="C30" s="7" t="s">
        <v>31</v>
      </c>
      <c r="D30" s="7">
        <v>5928</v>
      </c>
      <c r="E30" s="7">
        <v>4839</v>
      </c>
      <c r="F30" s="7">
        <v>4783</v>
      </c>
      <c r="G30" s="7">
        <v>56</v>
      </c>
      <c r="H30" s="7">
        <v>56</v>
      </c>
      <c r="I30" s="7">
        <v>50</v>
      </c>
      <c r="J30" s="7">
        <v>6</v>
      </c>
      <c r="K30" s="7">
        <v>0</v>
      </c>
      <c r="L30" s="7">
        <v>0</v>
      </c>
      <c r="M30" s="7">
        <v>37</v>
      </c>
      <c r="N30" s="7">
        <v>8</v>
      </c>
      <c r="O30" s="7">
        <v>29</v>
      </c>
      <c r="P30" s="7">
        <v>0</v>
      </c>
      <c r="Q30" s="7">
        <v>0</v>
      </c>
      <c r="R30" s="9">
        <v>0</v>
      </c>
    </row>
    <row r="31" spans="1:18" ht="15">
      <c r="A31" s="8" t="str">
        <f>"101206"</f>
        <v>101206</v>
      </c>
      <c r="B31" s="7" t="s">
        <v>36</v>
      </c>
      <c r="C31" s="7" t="s">
        <v>31</v>
      </c>
      <c r="D31" s="7">
        <v>4455</v>
      </c>
      <c r="E31" s="7">
        <v>3578</v>
      </c>
      <c r="F31" s="7">
        <v>3545</v>
      </c>
      <c r="G31" s="7">
        <v>33</v>
      </c>
      <c r="H31" s="7">
        <v>33</v>
      </c>
      <c r="I31" s="7">
        <v>27</v>
      </c>
      <c r="J31" s="7">
        <v>3</v>
      </c>
      <c r="K31" s="7">
        <v>3</v>
      </c>
      <c r="L31" s="7">
        <v>0</v>
      </c>
      <c r="M31" s="7">
        <v>23</v>
      </c>
      <c r="N31" s="7">
        <v>6</v>
      </c>
      <c r="O31" s="7">
        <v>14</v>
      </c>
      <c r="P31" s="7">
        <v>3</v>
      </c>
      <c r="Q31" s="7">
        <v>0</v>
      </c>
      <c r="R31" s="9">
        <v>0</v>
      </c>
    </row>
    <row r="32" spans="1:18" ht="15">
      <c r="A32" s="8" t="str">
        <f>"101207"</f>
        <v>101207</v>
      </c>
      <c r="B32" s="7" t="s">
        <v>37</v>
      </c>
      <c r="C32" s="7" t="s">
        <v>31</v>
      </c>
      <c r="D32" s="7">
        <v>4646</v>
      </c>
      <c r="E32" s="7">
        <v>3794</v>
      </c>
      <c r="F32" s="7">
        <v>3738</v>
      </c>
      <c r="G32" s="7">
        <v>56</v>
      </c>
      <c r="H32" s="7">
        <v>56</v>
      </c>
      <c r="I32" s="7">
        <v>34</v>
      </c>
      <c r="J32" s="7">
        <v>20</v>
      </c>
      <c r="K32" s="7">
        <v>2</v>
      </c>
      <c r="L32" s="7">
        <v>0</v>
      </c>
      <c r="M32" s="7">
        <v>25</v>
      </c>
      <c r="N32" s="7">
        <v>1</v>
      </c>
      <c r="O32" s="7">
        <v>22</v>
      </c>
      <c r="P32" s="7">
        <v>2</v>
      </c>
      <c r="Q32" s="7">
        <v>0</v>
      </c>
      <c r="R32" s="9">
        <v>0</v>
      </c>
    </row>
    <row r="33" spans="1:18" ht="15">
      <c r="A33" s="8" t="str">
        <f>"101208"</f>
        <v>101208</v>
      </c>
      <c r="B33" s="7" t="s">
        <v>38</v>
      </c>
      <c r="C33" s="7" t="s">
        <v>31</v>
      </c>
      <c r="D33" s="7">
        <v>4324</v>
      </c>
      <c r="E33" s="7">
        <v>3529</v>
      </c>
      <c r="F33" s="7">
        <v>3515</v>
      </c>
      <c r="G33" s="7">
        <v>14</v>
      </c>
      <c r="H33" s="7">
        <v>14</v>
      </c>
      <c r="I33" s="7">
        <v>14</v>
      </c>
      <c r="J33" s="7">
        <v>0</v>
      </c>
      <c r="K33" s="7">
        <v>0</v>
      </c>
      <c r="L33" s="7">
        <v>0</v>
      </c>
      <c r="M33" s="7">
        <v>30</v>
      </c>
      <c r="N33" s="7">
        <v>14</v>
      </c>
      <c r="O33" s="7">
        <v>16</v>
      </c>
      <c r="P33" s="7">
        <v>0</v>
      </c>
      <c r="Q33" s="7">
        <v>0</v>
      </c>
      <c r="R33" s="9">
        <v>0</v>
      </c>
    </row>
    <row r="34" spans="1:18" ht="15">
      <c r="A34" s="8" t="str">
        <f>"101209"</f>
        <v>101209</v>
      </c>
      <c r="B34" s="7" t="s">
        <v>39</v>
      </c>
      <c r="C34" s="7" t="s">
        <v>31</v>
      </c>
      <c r="D34" s="7">
        <v>4847</v>
      </c>
      <c r="E34" s="7">
        <v>3906</v>
      </c>
      <c r="F34" s="7">
        <v>3875</v>
      </c>
      <c r="G34" s="7">
        <v>31</v>
      </c>
      <c r="H34" s="7">
        <v>31</v>
      </c>
      <c r="I34" s="7">
        <v>28</v>
      </c>
      <c r="J34" s="7">
        <v>0</v>
      </c>
      <c r="K34" s="7">
        <v>3</v>
      </c>
      <c r="L34" s="7">
        <v>0</v>
      </c>
      <c r="M34" s="7">
        <v>69</v>
      </c>
      <c r="N34" s="7">
        <v>45</v>
      </c>
      <c r="O34" s="7">
        <v>21</v>
      </c>
      <c r="P34" s="7">
        <v>3</v>
      </c>
      <c r="Q34" s="7">
        <v>0</v>
      </c>
      <c r="R34" s="9">
        <v>0</v>
      </c>
    </row>
    <row r="35" spans="1:18" ht="15">
      <c r="A35" s="8" t="str">
        <f>"101210"</f>
        <v>101210</v>
      </c>
      <c r="B35" s="7" t="s">
        <v>40</v>
      </c>
      <c r="C35" s="7" t="s">
        <v>31</v>
      </c>
      <c r="D35" s="7">
        <v>4242</v>
      </c>
      <c r="E35" s="7">
        <v>3461</v>
      </c>
      <c r="F35" s="7">
        <v>3375</v>
      </c>
      <c r="G35" s="7">
        <v>86</v>
      </c>
      <c r="H35" s="7">
        <v>86</v>
      </c>
      <c r="I35" s="7">
        <v>76</v>
      </c>
      <c r="J35" s="7">
        <v>2</v>
      </c>
      <c r="K35" s="7">
        <v>8</v>
      </c>
      <c r="L35" s="7">
        <v>0</v>
      </c>
      <c r="M35" s="7">
        <v>32</v>
      </c>
      <c r="N35" s="7">
        <v>8</v>
      </c>
      <c r="O35" s="7">
        <v>16</v>
      </c>
      <c r="P35" s="7">
        <v>8</v>
      </c>
      <c r="Q35" s="7">
        <v>0</v>
      </c>
      <c r="R35" s="9">
        <v>0</v>
      </c>
    </row>
    <row r="36" spans="1:18" ht="15">
      <c r="A36" s="8" t="str">
        <f>"101211"</f>
        <v>101211</v>
      </c>
      <c r="B36" s="7" t="s">
        <v>41</v>
      </c>
      <c r="C36" s="7" t="s">
        <v>31</v>
      </c>
      <c r="D36" s="7">
        <v>7223</v>
      </c>
      <c r="E36" s="7">
        <v>5965</v>
      </c>
      <c r="F36" s="7">
        <v>5883</v>
      </c>
      <c r="G36" s="7">
        <v>82</v>
      </c>
      <c r="H36" s="7">
        <v>82</v>
      </c>
      <c r="I36" s="7">
        <v>70</v>
      </c>
      <c r="J36" s="7">
        <v>4</v>
      </c>
      <c r="K36" s="7">
        <v>8</v>
      </c>
      <c r="L36" s="7">
        <v>0</v>
      </c>
      <c r="M36" s="7">
        <v>68</v>
      </c>
      <c r="N36" s="7">
        <v>10</v>
      </c>
      <c r="O36" s="7">
        <v>50</v>
      </c>
      <c r="P36" s="7">
        <v>8</v>
      </c>
      <c r="Q36" s="7">
        <v>0</v>
      </c>
      <c r="R36" s="9">
        <v>0</v>
      </c>
    </row>
    <row r="37" spans="1:18" ht="15">
      <c r="A37" s="8" t="str">
        <f>"101212"</f>
        <v>101212</v>
      </c>
      <c r="B37" s="7" t="s">
        <v>42</v>
      </c>
      <c r="C37" s="7" t="s">
        <v>31</v>
      </c>
      <c r="D37" s="7">
        <v>5548</v>
      </c>
      <c r="E37" s="7">
        <v>4529</v>
      </c>
      <c r="F37" s="7">
        <v>4508</v>
      </c>
      <c r="G37" s="7">
        <v>21</v>
      </c>
      <c r="H37" s="7">
        <v>21</v>
      </c>
      <c r="I37" s="7">
        <v>21</v>
      </c>
      <c r="J37" s="7">
        <v>0</v>
      </c>
      <c r="K37" s="7">
        <v>0</v>
      </c>
      <c r="L37" s="7">
        <v>0</v>
      </c>
      <c r="M37" s="7">
        <v>36</v>
      </c>
      <c r="N37" s="7">
        <v>12</v>
      </c>
      <c r="O37" s="7">
        <v>24</v>
      </c>
      <c r="P37" s="7">
        <v>0</v>
      </c>
      <c r="Q37" s="7">
        <v>0</v>
      </c>
      <c r="R37" s="9">
        <v>0</v>
      </c>
    </row>
    <row r="38" spans="1:18" ht="15">
      <c r="A38" s="8" t="str">
        <f>"101213"</f>
        <v>101213</v>
      </c>
      <c r="B38" s="7" t="s">
        <v>43</v>
      </c>
      <c r="C38" s="7" t="s">
        <v>31</v>
      </c>
      <c r="D38" s="7">
        <v>4673</v>
      </c>
      <c r="E38" s="7">
        <v>3829</v>
      </c>
      <c r="F38" s="7">
        <v>3716</v>
      </c>
      <c r="G38" s="7">
        <v>113</v>
      </c>
      <c r="H38" s="7">
        <v>113</v>
      </c>
      <c r="I38" s="7">
        <v>102</v>
      </c>
      <c r="J38" s="7">
        <v>6</v>
      </c>
      <c r="K38" s="7">
        <v>5</v>
      </c>
      <c r="L38" s="7">
        <v>0</v>
      </c>
      <c r="M38" s="7">
        <v>40</v>
      </c>
      <c r="N38" s="7">
        <v>15</v>
      </c>
      <c r="O38" s="7">
        <v>20</v>
      </c>
      <c r="P38" s="7">
        <v>5</v>
      </c>
      <c r="Q38" s="7">
        <v>0</v>
      </c>
      <c r="R38" s="9">
        <v>0</v>
      </c>
    </row>
    <row r="39" spans="1:18" ht="15">
      <c r="A39" s="19" t="str">
        <f>"101214"</f>
        <v>101214</v>
      </c>
      <c r="B39" s="20" t="s">
        <v>44</v>
      </c>
      <c r="C39" s="20" t="s">
        <v>31</v>
      </c>
      <c r="D39" s="20">
        <v>5219</v>
      </c>
      <c r="E39" s="20">
        <v>4359</v>
      </c>
      <c r="F39" s="20">
        <v>4315</v>
      </c>
      <c r="G39" s="20">
        <v>44</v>
      </c>
      <c r="H39" s="20">
        <v>44</v>
      </c>
      <c r="I39" s="20">
        <v>41</v>
      </c>
      <c r="J39" s="20">
        <v>3</v>
      </c>
      <c r="K39" s="20">
        <v>0</v>
      </c>
      <c r="L39" s="20">
        <v>0</v>
      </c>
      <c r="M39" s="20">
        <v>35</v>
      </c>
      <c r="N39" s="20">
        <v>15</v>
      </c>
      <c r="O39" s="20">
        <v>20</v>
      </c>
      <c r="P39" s="20">
        <v>0</v>
      </c>
      <c r="Q39" s="20">
        <v>0</v>
      </c>
      <c r="R39" s="21">
        <v>0</v>
      </c>
    </row>
    <row r="40" spans="1:18" ht="15.75" thickBot="1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>
      <c r="A41" s="2" t="str">
        <f>"106201"</f>
        <v>106201</v>
      </c>
      <c r="B41" s="3" t="s">
        <v>46</v>
      </c>
      <c r="C41" s="3" t="s">
        <v>47</v>
      </c>
      <c r="D41" s="3">
        <v>71212</v>
      </c>
      <c r="E41" s="3">
        <v>58676</v>
      </c>
      <c r="F41" s="3">
        <v>58355</v>
      </c>
      <c r="G41" s="3">
        <v>321</v>
      </c>
      <c r="H41" s="3">
        <v>320</v>
      </c>
      <c r="I41" s="3">
        <v>165</v>
      </c>
      <c r="J41" s="3">
        <v>3</v>
      </c>
      <c r="K41" s="3">
        <v>152</v>
      </c>
      <c r="L41" s="3">
        <v>1</v>
      </c>
      <c r="M41" s="3">
        <v>738</v>
      </c>
      <c r="N41" s="3">
        <v>115</v>
      </c>
      <c r="O41" s="3">
        <v>471</v>
      </c>
      <c r="P41" s="3">
        <v>152</v>
      </c>
      <c r="Q41" s="3">
        <v>0</v>
      </c>
      <c r="R41" s="4">
        <v>0</v>
      </c>
    </row>
    <row r="42" spans="1:18" ht="15.75" thickBot="1">
      <c r="A42" s="22" t="s">
        <v>48</v>
      </c>
      <c r="B42" s="23"/>
      <c r="C42" s="23"/>
      <c r="D42" s="23">
        <v>386675</v>
      </c>
      <c r="E42" s="23">
        <v>315653</v>
      </c>
      <c r="F42" s="23">
        <v>312857</v>
      </c>
      <c r="G42" s="23">
        <v>2796</v>
      </c>
      <c r="H42" s="23">
        <v>2793</v>
      </c>
      <c r="I42" s="23">
        <v>2209</v>
      </c>
      <c r="J42" s="23">
        <v>102</v>
      </c>
      <c r="K42" s="23">
        <v>482</v>
      </c>
      <c r="L42" s="23">
        <v>4</v>
      </c>
      <c r="M42" s="23">
        <v>3204</v>
      </c>
      <c r="N42" s="23">
        <v>838</v>
      </c>
      <c r="O42" s="23">
        <v>1884</v>
      </c>
      <c r="P42" s="23">
        <v>482</v>
      </c>
      <c r="Q42" s="23">
        <v>1</v>
      </c>
      <c r="R42" s="24">
        <v>0</v>
      </c>
    </row>
  </sheetData>
  <sheetProtection/>
  <printOptions/>
  <pageMargins left="0.27" right="0.17" top="0.4724409448818898" bottom="0.4724409448818898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2018-07-19T06:15:14Z</dcterms:created>
  <dcterms:modified xsi:type="dcterms:W3CDTF">2018-07-19T06:21:07Z</dcterms:modified>
  <cp:category/>
  <cp:version/>
  <cp:contentType/>
  <cp:contentStatus/>
</cp:coreProperties>
</file>