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Meldunek\rejestr_wyborcow_2023\"/>
    </mc:Choice>
  </mc:AlternateContent>
  <xr:revisionPtr revIDLastSave="0" documentId="13_ncr:1_{EB98FADE-D389-48B9-95DC-D116AADEE0C8}" xr6:coauthVersionLast="36" xr6:coauthVersionMax="36" xr10:uidLastSave="{00000000-0000-0000-0000-000000000000}"/>
  <bookViews>
    <workbookView xWindow="0" yWindow="0" windowWidth="32913" windowHeight="14553" xr2:uid="{00000000-000D-0000-FFFF-FFFF00000000}"/>
  </bookViews>
  <sheets>
    <sheet name="rejestr_wyborcow_2023_kw_3_2023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<sst xmlns="http://schemas.openxmlformats.org/spreadsheetml/2006/main" count="86" uniqueCount="56">
  <si>
    <t>Kod TERYT</t>
  </si>
  <si>
    <t>Gmina</t>
  </si>
  <si>
    <t>Powiat</t>
  </si>
  <si>
    <t>Liczba mieszkańców</t>
  </si>
  <si>
    <t>Liczba wyborców ogółem</t>
  </si>
  <si>
    <t>Powiat bełchatowski</t>
  </si>
  <si>
    <t>m. Bełchatów</t>
  </si>
  <si>
    <t>bełchatowski</t>
  </si>
  <si>
    <t>Piotrków Trybunalski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</si>
  <si>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</si>
  <si>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</si>
  <si>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</si>
  <si>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</si>
  <si>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</si>
  <si>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</si>
  <si>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</si>
  <si>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</si>
  <si>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</si>
  <si>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</si>
  <si>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</si>
  <si>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</si>
  <si>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</si>
  <si>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</si>
  <si>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</si>
  <si>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</si>
  <si>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</si>
  <si>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</si>
  <si>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</si>
  <si>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</si>
  <si>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</si>
  <si>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</si>
  <si>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</si>
  <si>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</si>
  <si>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</si>
  <si>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</si>
  <si>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</si>
  <si>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</si>
  <si>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</si>
  <si>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</si>
  <si>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</si>
  <si>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</si>
  <si>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</si>
  <si>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</si>
  <si>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</si>
  <si>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</si>
  <si>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</si>
  <si>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</si>
  <si>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Suma</t>
  </si>
  <si>
    <t>Delegatura KBW w Piotrkowie Trybunalskim - dane za III kwartał 2023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</si>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</sst>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20" fillId="0" borderId="0" xfId="0" applyFont="1"/>
    <xf numFmtId="0" fontId="0" fillId="0" borderId="10" xfId="0" applyBorder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6" fillId="0" borderId="0" xfId="0" applyFont="1"/>
    <xf numFmtId="0" fontId="16" fillId="0" borderId="10" xfId="0" applyFont="1" applyBorder="1"/>
    <xf numFmtId="0" fontId="0" fillId="0" borderId="12" xfId="0" applyBorder="1"/>
    <xf numFmtId="0" fontId="16" fillId="0" borderId="10" xfId="0" applyFont="1" applyBorder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C3" sqref="C3"/>
    </sheetView>
  </sheetViews>
  <sheetFormatPr defaultRowHeight="14.35" x14ac:dyDescent="0.5"/>
  <cols>
    <col min="2" max="2" width="21.52734375" bestFit="1" customWidth="1"/>
    <col min="3" max="3" width="18.05859375" bestFit="1" customWidth="1"/>
    <col min="4" max="4" width="10.05859375" customWidth="1"/>
    <col min="6" max="7" width="13.5859375" customWidth="1"/>
    <col min="8" max="9" width="11.52734375" customWidth="1"/>
    <col min="10" max="12" width="13.234375" customWidth="1"/>
  </cols>
  <sheetData>
    <row r="1" spans="1:12" ht="15.7" x14ac:dyDescent="0.55000000000000004">
      <c r="A1" s="1" t="s">
        <v>48</v>
      </c>
    </row>
    <row r="3" spans="1:12" s="2" customFormat="1" ht="81.7" x14ac:dyDescent="0.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49</v>
      </c>
      <c r="G3" s="5" t="s">
        <v>50</v>
      </c>
      <c r="H3" s="6" t="s">
        <v>51</v>
      </c>
      <c r="I3" s="6" t="s">
        <v>52</v>
      </c>
      <c r="J3" s="7" t="s">
        <v>53</v>
      </c>
      <c r="K3" s="7" t="s">
        <v>54</v>
      </c>
      <c r="L3" s="7" t="s">
        <v>55</v>
      </c>
    </row>
    <row r="4" spans="1:12" s="9" customFormat="1" x14ac:dyDescent="0.5">
      <c r="A4" s="12" t="s">
        <v>5</v>
      </c>
      <c r="B4" s="12"/>
      <c r="C4" s="12"/>
      <c r="D4" s="8">
        <v>108467</v>
      </c>
      <c r="E4" s="8">
        <v>87434</v>
      </c>
      <c r="F4" s="8">
        <v>86610</v>
      </c>
      <c r="G4" s="8">
        <v>824</v>
      </c>
      <c r="H4" s="8">
        <v>1</v>
      </c>
      <c r="I4" s="8">
        <v>0</v>
      </c>
      <c r="J4" s="8">
        <v>289</v>
      </c>
      <c r="K4" s="8">
        <v>0</v>
      </c>
      <c r="L4" s="8">
        <v>0</v>
      </c>
    </row>
    <row r="5" spans="1:12" x14ac:dyDescent="0.5">
      <c r="A5" s="3" t="str">
        <f>"100101"</f>
        <v>100101</v>
      </c>
      <c r="B5" s="3" t="s">
        <v>6</v>
      </c>
      <c r="C5" s="3" t="s">
        <v>7</v>
      </c>
      <c r="D5" s="3">
        <v>52116</v>
      </c>
      <c r="E5" s="3">
        <v>42669</v>
      </c>
      <c r="F5" s="3">
        <v>42483</v>
      </c>
      <c r="G5" s="3">
        <v>186</v>
      </c>
      <c r="H5" s="3">
        <v>0</v>
      </c>
      <c r="I5" s="3">
        <v>0</v>
      </c>
      <c r="J5" s="3">
        <v>129</v>
      </c>
      <c r="K5" s="3">
        <v>0</v>
      </c>
      <c r="L5" s="3">
        <v>0</v>
      </c>
    </row>
    <row r="6" spans="1:12" x14ac:dyDescent="0.5">
      <c r="A6" s="3" t="str">
        <f>"100102"</f>
        <v>100102</v>
      </c>
      <c r="B6" s="3" t="s">
        <v>9</v>
      </c>
      <c r="C6" s="3" t="s">
        <v>7</v>
      </c>
      <c r="D6" s="3">
        <v>12524</v>
      </c>
      <c r="E6" s="3">
        <v>9838</v>
      </c>
      <c r="F6" s="3">
        <v>9733</v>
      </c>
      <c r="G6" s="3">
        <v>105</v>
      </c>
      <c r="H6" s="3">
        <v>1</v>
      </c>
      <c r="I6" s="3">
        <v>0</v>
      </c>
      <c r="J6" s="3">
        <v>27</v>
      </c>
      <c r="K6" s="3">
        <v>0</v>
      </c>
      <c r="L6" s="3">
        <v>0</v>
      </c>
    </row>
    <row r="7" spans="1:12" x14ac:dyDescent="0.5">
      <c r="A7" s="3" t="str">
        <f>"100103"</f>
        <v>100103</v>
      </c>
      <c r="B7" s="3" t="s">
        <v>10</v>
      </c>
      <c r="C7" s="3" t="s">
        <v>7</v>
      </c>
      <c r="D7" s="3">
        <v>5219</v>
      </c>
      <c r="E7" s="3">
        <v>4220</v>
      </c>
      <c r="F7" s="3">
        <v>4079</v>
      </c>
      <c r="G7" s="3">
        <v>141</v>
      </c>
      <c r="H7" s="3">
        <v>0</v>
      </c>
      <c r="I7" s="3">
        <v>0</v>
      </c>
      <c r="J7" s="3">
        <v>12</v>
      </c>
      <c r="K7" s="3">
        <v>0</v>
      </c>
      <c r="L7" s="3">
        <v>0</v>
      </c>
    </row>
    <row r="8" spans="1:12" x14ac:dyDescent="0.5">
      <c r="A8" s="3" t="str">
        <f>"100104"</f>
        <v>100104</v>
      </c>
      <c r="B8" s="3" t="s">
        <v>11</v>
      </c>
      <c r="C8" s="3" t="s">
        <v>7</v>
      </c>
      <c r="D8" s="3">
        <v>6795</v>
      </c>
      <c r="E8" s="3">
        <v>4965</v>
      </c>
      <c r="F8" s="3">
        <v>4936</v>
      </c>
      <c r="G8" s="3">
        <v>29</v>
      </c>
      <c r="H8" s="3">
        <v>0</v>
      </c>
      <c r="I8" s="3">
        <v>0</v>
      </c>
      <c r="J8" s="3">
        <v>7</v>
      </c>
      <c r="K8" s="3">
        <v>0</v>
      </c>
      <c r="L8" s="3">
        <v>0</v>
      </c>
    </row>
    <row r="9" spans="1:12" x14ac:dyDescent="0.5">
      <c r="A9" s="3" t="str">
        <f>"100105"</f>
        <v>100105</v>
      </c>
      <c r="B9" s="3" t="s">
        <v>12</v>
      </c>
      <c r="C9" s="3" t="s">
        <v>7</v>
      </c>
      <c r="D9" s="3">
        <v>4396</v>
      </c>
      <c r="E9" s="3">
        <v>3553</v>
      </c>
      <c r="F9" s="3">
        <v>3474</v>
      </c>
      <c r="G9" s="3">
        <v>79</v>
      </c>
      <c r="H9" s="3">
        <v>0</v>
      </c>
      <c r="I9" s="3">
        <v>0</v>
      </c>
      <c r="J9" s="3">
        <v>3</v>
      </c>
      <c r="K9" s="3">
        <v>0</v>
      </c>
      <c r="L9" s="3">
        <v>0</v>
      </c>
    </row>
    <row r="10" spans="1:12" x14ac:dyDescent="0.5">
      <c r="A10" s="3" t="str">
        <f>"100106"</f>
        <v>100106</v>
      </c>
      <c r="B10" s="3" t="s">
        <v>13</v>
      </c>
      <c r="C10" s="3" t="s">
        <v>7</v>
      </c>
      <c r="D10" s="3">
        <v>4916</v>
      </c>
      <c r="E10" s="3">
        <v>4020</v>
      </c>
      <c r="F10" s="3">
        <v>3887</v>
      </c>
      <c r="G10" s="3">
        <v>133</v>
      </c>
      <c r="H10" s="3">
        <v>0</v>
      </c>
      <c r="I10" s="3">
        <v>0</v>
      </c>
      <c r="J10" s="3">
        <v>22</v>
      </c>
      <c r="K10" s="3">
        <v>0</v>
      </c>
      <c r="L10" s="3">
        <v>0</v>
      </c>
    </row>
    <row r="11" spans="1:12" x14ac:dyDescent="0.5">
      <c r="A11" s="3" t="str">
        <f>"100107"</f>
        <v>100107</v>
      </c>
      <c r="B11" s="3" t="s">
        <v>14</v>
      </c>
      <c r="C11" s="3" t="s">
        <v>7</v>
      </c>
      <c r="D11" s="3">
        <v>8113</v>
      </c>
      <c r="E11" s="3">
        <v>6547</v>
      </c>
      <c r="F11" s="3">
        <v>6449</v>
      </c>
      <c r="G11" s="3">
        <v>98</v>
      </c>
      <c r="H11" s="3">
        <v>0</v>
      </c>
      <c r="I11" s="3">
        <v>0</v>
      </c>
      <c r="J11" s="3">
        <v>20</v>
      </c>
      <c r="K11" s="3">
        <v>0</v>
      </c>
      <c r="L11" s="3">
        <v>0</v>
      </c>
    </row>
    <row r="12" spans="1:12" x14ac:dyDescent="0.5">
      <c r="A12" s="3" t="str">
        <f>"100108"</f>
        <v>100108</v>
      </c>
      <c r="B12" s="3" t="s">
        <v>15</v>
      </c>
      <c r="C12" s="3" t="s">
        <v>7</v>
      </c>
      <c r="D12" s="3">
        <v>14388</v>
      </c>
      <c r="E12" s="3">
        <v>11622</v>
      </c>
      <c r="F12" s="3">
        <v>11569</v>
      </c>
      <c r="G12" s="3">
        <v>53</v>
      </c>
      <c r="H12" s="3">
        <v>0</v>
      </c>
      <c r="I12" s="3">
        <v>0</v>
      </c>
      <c r="J12" s="3">
        <v>69</v>
      </c>
      <c r="K12" s="3">
        <v>0</v>
      </c>
      <c r="L12" s="3">
        <v>0</v>
      </c>
    </row>
    <row r="13" spans="1:12" x14ac:dyDescent="0.5">
      <c r="A13" s="12" t="s">
        <v>16</v>
      </c>
      <c r="B13" s="12"/>
      <c r="C13" s="12"/>
      <c r="D13" s="10">
        <v>89920</v>
      </c>
      <c r="E13" s="10">
        <v>72025</v>
      </c>
      <c r="F13" s="10">
        <v>71145</v>
      </c>
      <c r="G13" s="10">
        <v>880</v>
      </c>
      <c r="H13" s="10">
        <v>2</v>
      </c>
      <c r="I13" s="10">
        <v>0</v>
      </c>
      <c r="J13" s="10">
        <v>266</v>
      </c>
      <c r="K13" s="10">
        <v>0</v>
      </c>
      <c r="L13" s="10">
        <v>0</v>
      </c>
    </row>
    <row r="14" spans="1:12" x14ac:dyDescent="0.5">
      <c r="A14" s="3" t="str">
        <f>"101001"</f>
        <v>101001</v>
      </c>
      <c r="B14" s="3" t="s">
        <v>17</v>
      </c>
      <c r="C14" s="3" t="s">
        <v>18</v>
      </c>
      <c r="D14" s="3">
        <v>4381</v>
      </c>
      <c r="E14" s="3">
        <v>3581</v>
      </c>
      <c r="F14" s="3">
        <v>3415</v>
      </c>
      <c r="G14" s="3">
        <v>166</v>
      </c>
      <c r="H14" s="3">
        <v>0</v>
      </c>
      <c r="I14" s="3">
        <v>0</v>
      </c>
      <c r="J14" s="3">
        <v>15</v>
      </c>
      <c r="K14" s="3">
        <v>0</v>
      </c>
      <c r="L14" s="3">
        <v>0</v>
      </c>
    </row>
    <row r="15" spans="1:12" x14ac:dyDescent="0.5">
      <c r="A15" s="3" t="str">
        <f>"101002"</f>
        <v>101002</v>
      </c>
      <c r="B15" s="3" t="s">
        <v>19</v>
      </c>
      <c r="C15" s="3" t="s">
        <v>18</v>
      </c>
      <c r="D15" s="3">
        <v>3982</v>
      </c>
      <c r="E15" s="3">
        <v>3193</v>
      </c>
      <c r="F15" s="3">
        <v>3150</v>
      </c>
      <c r="G15" s="3">
        <v>43</v>
      </c>
      <c r="H15" s="3">
        <v>0</v>
      </c>
      <c r="I15" s="3">
        <v>0</v>
      </c>
      <c r="J15" s="3">
        <v>9</v>
      </c>
      <c r="K15" s="3">
        <v>0</v>
      </c>
      <c r="L15" s="3">
        <v>0</v>
      </c>
    </row>
    <row r="16" spans="1:12" x14ac:dyDescent="0.5">
      <c r="A16" s="3" t="str">
        <f>"101003"</f>
        <v>101003</v>
      </c>
      <c r="B16" s="3" t="s">
        <v>20</v>
      </c>
      <c r="C16" s="3" t="s">
        <v>18</v>
      </c>
      <c r="D16" s="3">
        <v>8355</v>
      </c>
      <c r="E16" s="3">
        <v>6756</v>
      </c>
      <c r="F16" s="3">
        <v>6623</v>
      </c>
      <c r="G16" s="3">
        <v>133</v>
      </c>
      <c r="H16" s="3">
        <v>0</v>
      </c>
      <c r="I16" s="3">
        <v>0</v>
      </c>
      <c r="J16" s="3">
        <v>14</v>
      </c>
      <c r="K16" s="3">
        <v>0</v>
      </c>
      <c r="L16" s="3">
        <v>0</v>
      </c>
    </row>
    <row r="17" spans="1:12" x14ac:dyDescent="0.5">
      <c r="A17" s="3" t="str">
        <f>"101004"</f>
        <v>101004</v>
      </c>
      <c r="B17" s="3" t="s">
        <v>21</v>
      </c>
      <c r="C17" s="3" t="s">
        <v>18</v>
      </c>
      <c r="D17" s="3">
        <v>6049</v>
      </c>
      <c r="E17" s="3">
        <v>4732</v>
      </c>
      <c r="F17" s="3">
        <v>4723</v>
      </c>
      <c r="G17" s="3">
        <v>9</v>
      </c>
      <c r="H17" s="3">
        <v>0</v>
      </c>
      <c r="I17" s="3">
        <v>0</v>
      </c>
      <c r="J17" s="3">
        <v>15</v>
      </c>
      <c r="K17" s="3">
        <v>0</v>
      </c>
      <c r="L17" s="3">
        <v>0</v>
      </c>
    </row>
    <row r="18" spans="1:12" x14ac:dyDescent="0.5">
      <c r="A18" s="3" t="str">
        <f>"101005"</f>
        <v>101005</v>
      </c>
      <c r="B18" s="3" t="s">
        <v>22</v>
      </c>
      <c r="C18" s="3" t="s">
        <v>18</v>
      </c>
      <c r="D18" s="3">
        <v>3330</v>
      </c>
      <c r="E18" s="3">
        <v>2749</v>
      </c>
      <c r="F18" s="3">
        <v>2670</v>
      </c>
      <c r="G18" s="3">
        <v>79</v>
      </c>
      <c r="H18" s="3">
        <v>1</v>
      </c>
      <c r="I18" s="3">
        <v>0</v>
      </c>
      <c r="J18" s="3">
        <v>14</v>
      </c>
      <c r="K18" s="3">
        <v>0</v>
      </c>
      <c r="L18" s="3">
        <v>0</v>
      </c>
    </row>
    <row r="19" spans="1:12" x14ac:dyDescent="0.5">
      <c r="A19" s="3" t="str">
        <f>"101006"</f>
        <v>101006</v>
      </c>
      <c r="B19" s="3" t="s">
        <v>23</v>
      </c>
      <c r="C19" s="3" t="s">
        <v>18</v>
      </c>
      <c r="D19" s="3">
        <v>12589</v>
      </c>
      <c r="E19" s="3">
        <v>10080</v>
      </c>
      <c r="F19" s="3">
        <v>10059</v>
      </c>
      <c r="G19" s="3">
        <v>21</v>
      </c>
      <c r="H19" s="3">
        <v>0</v>
      </c>
      <c r="I19" s="3">
        <v>0</v>
      </c>
      <c r="J19" s="3">
        <v>30</v>
      </c>
      <c r="K19" s="3">
        <v>0</v>
      </c>
      <c r="L19" s="3">
        <v>0</v>
      </c>
    </row>
    <row r="20" spans="1:12" x14ac:dyDescent="0.5">
      <c r="A20" s="3" t="str">
        <f>"101007"</f>
        <v>101007</v>
      </c>
      <c r="B20" s="3" t="s">
        <v>24</v>
      </c>
      <c r="C20" s="3" t="s">
        <v>18</v>
      </c>
      <c r="D20" s="3">
        <v>3537</v>
      </c>
      <c r="E20" s="3">
        <v>2867</v>
      </c>
      <c r="F20" s="3">
        <v>2798</v>
      </c>
      <c r="G20" s="3">
        <v>69</v>
      </c>
      <c r="H20" s="3">
        <v>0</v>
      </c>
      <c r="I20" s="3">
        <v>0</v>
      </c>
      <c r="J20" s="3">
        <v>4</v>
      </c>
      <c r="K20" s="3">
        <v>0</v>
      </c>
      <c r="L20" s="3">
        <v>0</v>
      </c>
    </row>
    <row r="21" spans="1:12" x14ac:dyDescent="0.5">
      <c r="A21" s="3" t="str">
        <f>"101008"</f>
        <v>101008</v>
      </c>
      <c r="B21" s="3" t="s">
        <v>25</v>
      </c>
      <c r="C21" s="3" t="s">
        <v>18</v>
      </c>
      <c r="D21" s="3">
        <v>12058</v>
      </c>
      <c r="E21" s="3">
        <v>9538</v>
      </c>
      <c r="F21" s="3">
        <v>9474</v>
      </c>
      <c r="G21" s="3">
        <v>64</v>
      </c>
      <c r="H21" s="3">
        <v>0</v>
      </c>
      <c r="I21" s="3">
        <v>0</v>
      </c>
      <c r="J21" s="3">
        <v>77</v>
      </c>
      <c r="K21" s="3">
        <v>0</v>
      </c>
      <c r="L21" s="3">
        <v>0</v>
      </c>
    </row>
    <row r="22" spans="1:12" x14ac:dyDescent="0.5">
      <c r="A22" s="3" t="str">
        <f>"101009"</f>
        <v>101009</v>
      </c>
      <c r="B22" s="3" t="s">
        <v>26</v>
      </c>
      <c r="C22" s="3" t="s">
        <v>18</v>
      </c>
      <c r="D22" s="3">
        <v>16056</v>
      </c>
      <c r="E22" s="3">
        <v>13007</v>
      </c>
      <c r="F22" s="3">
        <v>12831</v>
      </c>
      <c r="G22" s="3">
        <v>176</v>
      </c>
      <c r="H22" s="3">
        <v>0</v>
      </c>
      <c r="I22" s="3">
        <v>0</v>
      </c>
      <c r="J22" s="3">
        <v>37</v>
      </c>
      <c r="K22" s="3">
        <v>0</v>
      </c>
      <c r="L22" s="3">
        <v>0</v>
      </c>
    </row>
    <row r="23" spans="1:12" x14ac:dyDescent="0.5">
      <c r="A23" s="3" t="str">
        <f>"101010"</f>
        <v>101010</v>
      </c>
      <c r="B23" s="3" t="s">
        <v>27</v>
      </c>
      <c r="C23" s="3" t="s">
        <v>18</v>
      </c>
      <c r="D23" s="3">
        <v>11821</v>
      </c>
      <c r="E23" s="3">
        <v>9366</v>
      </c>
      <c r="F23" s="3">
        <v>9332</v>
      </c>
      <c r="G23" s="3">
        <v>34</v>
      </c>
      <c r="H23" s="3">
        <v>0</v>
      </c>
      <c r="I23" s="3">
        <v>0</v>
      </c>
      <c r="J23" s="3">
        <v>33</v>
      </c>
      <c r="K23" s="3">
        <v>0</v>
      </c>
      <c r="L23" s="3">
        <v>0</v>
      </c>
    </row>
    <row r="24" spans="1:12" x14ac:dyDescent="0.5">
      <c r="A24" s="3" t="str">
        <f>"101011"</f>
        <v>101011</v>
      </c>
      <c r="B24" s="3" t="s">
        <v>28</v>
      </c>
      <c r="C24" s="3" t="s">
        <v>18</v>
      </c>
      <c r="D24" s="3">
        <v>7762</v>
      </c>
      <c r="E24" s="3">
        <v>6156</v>
      </c>
      <c r="F24" s="3">
        <v>6070</v>
      </c>
      <c r="G24" s="3">
        <v>86</v>
      </c>
      <c r="H24" s="3">
        <v>1</v>
      </c>
      <c r="I24" s="3">
        <v>0</v>
      </c>
      <c r="J24" s="3">
        <v>18</v>
      </c>
      <c r="K24" s="3">
        <v>0</v>
      </c>
      <c r="L24" s="3">
        <v>0</v>
      </c>
    </row>
    <row r="25" spans="1:12" x14ac:dyDescent="0.5">
      <c r="A25" s="12" t="s">
        <v>29</v>
      </c>
      <c r="B25" s="12"/>
      <c r="C25" s="12"/>
      <c r="D25" s="10">
        <v>106546</v>
      </c>
      <c r="E25" s="10">
        <v>88202</v>
      </c>
      <c r="F25" s="10">
        <v>87248</v>
      </c>
      <c r="G25" s="10">
        <v>954</v>
      </c>
      <c r="H25" s="10">
        <v>1</v>
      </c>
      <c r="I25" s="10">
        <v>0</v>
      </c>
      <c r="J25" s="10">
        <v>232</v>
      </c>
      <c r="K25" s="10">
        <v>0</v>
      </c>
      <c r="L25" s="10">
        <v>0</v>
      </c>
    </row>
    <row r="26" spans="1:12" x14ac:dyDescent="0.5">
      <c r="A26" s="3" t="str">
        <f>"101201"</f>
        <v>101201</v>
      </c>
      <c r="B26" s="3" t="s">
        <v>30</v>
      </c>
      <c r="C26" s="3" t="s">
        <v>31</v>
      </c>
      <c r="D26" s="3">
        <v>41876</v>
      </c>
      <c r="E26" s="3">
        <v>35225</v>
      </c>
      <c r="F26" s="3">
        <v>34999</v>
      </c>
      <c r="G26" s="3">
        <v>226</v>
      </c>
      <c r="H26" s="3">
        <v>1</v>
      </c>
      <c r="I26" s="3">
        <v>0</v>
      </c>
      <c r="J26" s="3">
        <v>76</v>
      </c>
      <c r="K26" s="3">
        <v>0</v>
      </c>
      <c r="L26" s="3">
        <v>0</v>
      </c>
    </row>
    <row r="27" spans="1:12" x14ac:dyDescent="0.5">
      <c r="A27" s="3" t="str">
        <f>"101202"</f>
        <v>101202</v>
      </c>
      <c r="B27" s="3" t="s">
        <v>32</v>
      </c>
      <c r="C27" s="3" t="s">
        <v>31</v>
      </c>
      <c r="D27" s="3">
        <v>4349</v>
      </c>
      <c r="E27" s="3">
        <v>3482</v>
      </c>
      <c r="F27" s="3">
        <v>3447</v>
      </c>
      <c r="G27" s="3">
        <v>35</v>
      </c>
      <c r="H27" s="3">
        <v>0</v>
      </c>
      <c r="I27" s="3">
        <v>0</v>
      </c>
      <c r="J27" s="3">
        <v>2</v>
      </c>
      <c r="K27" s="3">
        <v>0</v>
      </c>
      <c r="L27" s="3">
        <v>0</v>
      </c>
    </row>
    <row r="28" spans="1:12" x14ac:dyDescent="0.5">
      <c r="A28" s="3" t="str">
        <f>"101203"</f>
        <v>101203</v>
      </c>
      <c r="B28" s="3" t="s">
        <v>33</v>
      </c>
      <c r="C28" s="3" t="s">
        <v>31</v>
      </c>
      <c r="D28" s="3">
        <v>5806</v>
      </c>
      <c r="E28" s="3">
        <v>4830</v>
      </c>
      <c r="F28" s="3">
        <v>4791</v>
      </c>
      <c r="G28" s="3">
        <v>39</v>
      </c>
      <c r="H28" s="3">
        <v>0</v>
      </c>
      <c r="I28" s="3">
        <v>0</v>
      </c>
      <c r="J28" s="3">
        <v>13</v>
      </c>
      <c r="K28" s="3">
        <v>0</v>
      </c>
      <c r="L28" s="3">
        <v>0</v>
      </c>
    </row>
    <row r="29" spans="1:12" x14ac:dyDescent="0.5">
      <c r="A29" s="3" t="str">
        <f>"101204"</f>
        <v>101204</v>
      </c>
      <c r="B29" s="3" t="s">
        <v>34</v>
      </c>
      <c r="C29" s="3" t="s">
        <v>31</v>
      </c>
      <c r="D29" s="3">
        <v>5669</v>
      </c>
      <c r="E29" s="3">
        <v>4650</v>
      </c>
      <c r="F29" s="3">
        <v>4565</v>
      </c>
      <c r="G29" s="3">
        <v>85</v>
      </c>
      <c r="H29" s="3">
        <v>0</v>
      </c>
      <c r="I29" s="3">
        <v>0</v>
      </c>
      <c r="J29" s="3">
        <v>6</v>
      </c>
      <c r="K29" s="3">
        <v>0</v>
      </c>
      <c r="L29" s="3">
        <v>0</v>
      </c>
    </row>
    <row r="30" spans="1:12" x14ac:dyDescent="0.5">
      <c r="A30" s="3" t="str">
        <f>"101205"</f>
        <v>101205</v>
      </c>
      <c r="B30" s="3" t="s">
        <v>35</v>
      </c>
      <c r="C30" s="3" t="s">
        <v>31</v>
      </c>
      <c r="D30" s="3">
        <v>5665</v>
      </c>
      <c r="E30" s="3">
        <v>4639</v>
      </c>
      <c r="F30" s="3">
        <v>4559</v>
      </c>
      <c r="G30" s="3">
        <v>80</v>
      </c>
      <c r="H30" s="3">
        <v>0</v>
      </c>
      <c r="I30" s="3">
        <v>0</v>
      </c>
      <c r="J30" s="3">
        <v>10</v>
      </c>
      <c r="K30" s="3">
        <v>0</v>
      </c>
      <c r="L30" s="3">
        <v>0</v>
      </c>
    </row>
    <row r="31" spans="1:12" x14ac:dyDescent="0.5">
      <c r="A31" s="3" t="str">
        <f>"101206"</f>
        <v>101206</v>
      </c>
      <c r="B31" s="3" t="s">
        <v>36</v>
      </c>
      <c r="C31" s="3" t="s">
        <v>31</v>
      </c>
      <c r="D31" s="3">
        <v>4334</v>
      </c>
      <c r="E31" s="3">
        <v>3509</v>
      </c>
      <c r="F31" s="3">
        <v>3477</v>
      </c>
      <c r="G31" s="3">
        <v>32</v>
      </c>
      <c r="H31" s="3">
        <v>0</v>
      </c>
      <c r="I31" s="3">
        <v>0</v>
      </c>
      <c r="J31" s="3">
        <v>10</v>
      </c>
      <c r="K31" s="3">
        <v>0</v>
      </c>
      <c r="L31" s="3">
        <v>0</v>
      </c>
    </row>
    <row r="32" spans="1:12" x14ac:dyDescent="0.5">
      <c r="A32" s="3" t="str">
        <f>"101207"</f>
        <v>101207</v>
      </c>
      <c r="B32" s="3" t="s">
        <v>37</v>
      </c>
      <c r="C32" s="3" t="s">
        <v>31</v>
      </c>
      <c r="D32" s="3">
        <v>4376</v>
      </c>
      <c r="E32" s="3">
        <v>3593</v>
      </c>
      <c r="F32" s="3">
        <v>3539</v>
      </c>
      <c r="G32" s="3">
        <v>54</v>
      </c>
      <c r="H32" s="3">
        <v>0</v>
      </c>
      <c r="I32" s="3">
        <v>0</v>
      </c>
      <c r="J32" s="3">
        <v>6</v>
      </c>
      <c r="K32" s="3">
        <v>0</v>
      </c>
      <c r="L32" s="3">
        <v>0</v>
      </c>
    </row>
    <row r="33" spans="1:12" x14ac:dyDescent="0.5">
      <c r="A33" s="3" t="str">
        <f>"101208"</f>
        <v>101208</v>
      </c>
      <c r="B33" s="3" t="s">
        <v>38</v>
      </c>
      <c r="C33" s="3" t="s">
        <v>31</v>
      </c>
      <c r="D33" s="3">
        <v>4177</v>
      </c>
      <c r="E33" s="3">
        <v>3390</v>
      </c>
      <c r="F33" s="3">
        <v>3368</v>
      </c>
      <c r="G33" s="3">
        <v>22</v>
      </c>
      <c r="H33" s="3">
        <v>0</v>
      </c>
      <c r="I33" s="3">
        <v>0</v>
      </c>
      <c r="J33" s="3">
        <v>9</v>
      </c>
      <c r="K33" s="3">
        <v>0</v>
      </c>
      <c r="L33" s="3">
        <v>0</v>
      </c>
    </row>
    <row r="34" spans="1:12" x14ac:dyDescent="0.5">
      <c r="A34" s="3" t="str">
        <f>"101209"</f>
        <v>101209</v>
      </c>
      <c r="B34" s="3" t="s">
        <v>39</v>
      </c>
      <c r="C34" s="3" t="s">
        <v>31</v>
      </c>
      <c r="D34" s="3">
        <v>4707</v>
      </c>
      <c r="E34" s="3">
        <v>3782</v>
      </c>
      <c r="F34" s="3">
        <v>3744</v>
      </c>
      <c r="G34" s="3">
        <v>38</v>
      </c>
      <c r="H34" s="3">
        <v>0</v>
      </c>
      <c r="I34" s="3">
        <v>0</v>
      </c>
      <c r="J34" s="3">
        <v>45</v>
      </c>
      <c r="K34" s="3">
        <v>0</v>
      </c>
      <c r="L34" s="3">
        <v>0</v>
      </c>
    </row>
    <row r="35" spans="1:12" x14ac:dyDescent="0.5">
      <c r="A35" s="3" t="str">
        <f>"101210"</f>
        <v>101210</v>
      </c>
      <c r="B35" s="3" t="s">
        <v>40</v>
      </c>
      <c r="C35" s="3" t="s">
        <v>31</v>
      </c>
      <c r="D35" s="3">
        <v>4083</v>
      </c>
      <c r="E35" s="3">
        <v>3296</v>
      </c>
      <c r="F35" s="3">
        <v>3214</v>
      </c>
      <c r="G35" s="3">
        <v>82</v>
      </c>
      <c r="H35" s="3">
        <v>0</v>
      </c>
      <c r="I35" s="3">
        <v>0</v>
      </c>
      <c r="J35" s="3">
        <v>8</v>
      </c>
      <c r="K35" s="3">
        <v>0</v>
      </c>
      <c r="L35" s="3">
        <v>0</v>
      </c>
    </row>
    <row r="36" spans="1:12" x14ac:dyDescent="0.5">
      <c r="A36" s="3" t="str">
        <f>"101211"</f>
        <v>101211</v>
      </c>
      <c r="B36" s="3" t="s">
        <v>41</v>
      </c>
      <c r="C36" s="3" t="s">
        <v>31</v>
      </c>
      <c r="D36" s="3">
        <v>6833</v>
      </c>
      <c r="E36" s="3">
        <v>5640</v>
      </c>
      <c r="F36" s="3">
        <v>5542</v>
      </c>
      <c r="G36" s="3">
        <v>98</v>
      </c>
      <c r="H36" s="3">
        <v>0</v>
      </c>
      <c r="I36" s="3">
        <v>0</v>
      </c>
      <c r="J36" s="3">
        <v>8</v>
      </c>
      <c r="K36" s="3">
        <v>0</v>
      </c>
      <c r="L36" s="3">
        <v>0</v>
      </c>
    </row>
    <row r="37" spans="1:12" x14ac:dyDescent="0.5">
      <c r="A37" s="3" t="str">
        <f>"101212"</f>
        <v>101212</v>
      </c>
      <c r="B37" s="3" t="s">
        <v>42</v>
      </c>
      <c r="C37" s="3" t="s">
        <v>31</v>
      </c>
      <c r="D37" s="3">
        <v>5359</v>
      </c>
      <c r="E37" s="3">
        <v>4408</v>
      </c>
      <c r="F37" s="3">
        <v>4386</v>
      </c>
      <c r="G37" s="3">
        <v>22</v>
      </c>
      <c r="H37" s="3">
        <v>0</v>
      </c>
      <c r="I37" s="3">
        <v>0</v>
      </c>
      <c r="J37" s="3">
        <v>13</v>
      </c>
      <c r="K37" s="3">
        <v>0</v>
      </c>
      <c r="L37" s="3">
        <v>0</v>
      </c>
    </row>
    <row r="38" spans="1:12" x14ac:dyDescent="0.5">
      <c r="A38" s="3" t="str">
        <f>"101213"</f>
        <v>101213</v>
      </c>
      <c r="B38" s="3" t="s">
        <v>43</v>
      </c>
      <c r="C38" s="3" t="s">
        <v>31</v>
      </c>
      <c r="D38" s="3">
        <v>4407</v>
      </c>
      <c r="E38" s="3">
        <v>3644</v>
      </c>
      <c r="F38" s="3">
        <v>3539</v>
      </c>
      <c r="G38" s="3">
        <v>105</v>
      </c>
      <c r="H38" s="3">
        <v>0</v>
      </c>
      <c r="I38" s="3">
        <v>0</v>
      </c>
      <c r="J38" s="3">
        <v>9</v>
      </c>
      <c r="K38" s="3">
        <v>0</v>
      </c>
      <c r="L38" s="3">
        <v>0</v>
      </c>
    </row>
    <row r="39" spans="1:12" x14ac:dyDescent="0.5">
      <c r="A39" s="3" t="str">
        <f>"101214"</f>
        <v>101214</v>
      </c>
      <c r="B39" s="3" t="s">
        <v>44</v>
      </c>
      <c r="C39" s="3" t="s">
        <v>31</v>
      </c>
      <c r="D39" s="11">
        <v>4905</v>
      </c>
      <c r="E39" s="11">
        <v>4114</v>
      </c>
      <c r="F39" s="11">
        <v>4078</v>
      </c>
      <c r="G39" s="11">
        <v>36</v>
      </c>
      <c r="H39" s="11">
        <v>0</v>
      </c>
      <c r="I39" s="11">
        <v>0</v>
      </c>
      <c r="J39" s="11">
        <v>17</v>
      </c>
      <c r="K39" s="11">
        <v>0</v>
      </c>
      <c r="L39" s="11">
        <v>0</v>
      </c>
    </row>
    <row r="40" spans="1:12" x14ac:dyDescent="0.5">
      <c r="A40" s="10" t="s">
        <v>45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5">
      <c r="A41" s="10" t="str">
        <f>"106201"</f>
        <v>106201</v>
      </c>
      <c r="B41" s="10" t="s">
        <v>46</v>
      </c>
      <c r="C41" s="10" t="s">
        <v>8</v>
      </c>
      <c r="D41" s="10">
        <v>65481</v>
      </c>
      <c r="E41" s="10">
        <v>54368</v>
      </c>
      <c r="F41" s="10">
        <v>53958</v>
      </c>
      <c r="G41" s="10">
        <v>410</v>
      </c>
      <c r="H41" s="10">
        <v>1</v>
      </c>
      <c r="I41" s="10">
        <v>0</v>
      </c>
      <c r="J41" s="10">
        <v>136</v>
      </c>
      <c r="K41" s="10">
        <v>0</v>
      </c>
      <c r="L41" s="10">
        <v>0</v>
      </c>
    </row>
    <row r="42" spans="1:12" x14ac:dyDescent="0.5">
      <c r="A42" s="3" t="s">
        <v>47</v>
      </c>
      <c r="B42" s="3"/>
      <c r="C42" s="3"/>
      <c r="D42" s="3">
        <v>370414</v>
      </c>
      <c r="E42" s="3">
        <v>302029</v>
      </c>
      <c r="F42" s="3">
        <v>298961</v>
      </c>
      <c r="G42" s="3">
        <v>3068</v>
      </c>
      <c r="H42" s="3">
        <v>5</v>
      </c>
      <c r="I42" s="3">
        <v>0</v>
      </c>
      <c r="J42" s="3">
        <v>923</v>
      </c>
      <c r="K42" s="3">
        <v>0</v>
      </c>
      <c r="L42" s="3">
        <v>0</v>
      </c>
    </row>
  </sheetData>
  <mergeCells count="3">
    <mergeCell ref="A4:C4"/>
    <mergeCell ref="A13:C13"/>
    <mergeCell ref="A25:C25"/>
  </mergeCells>
  <printOptions horizontalCentered="1"/>
  <pageMargins left="0.39370078740157483" right="0.23622047244094491" top="0.51181102362204722" bottom="0.31496062992125984" header="0.31496062992125984" footer="0.19685039370078741"/>
  <pageSetup paperSize="8" scale="1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 Teresik</cp:lastModifiedBy>
  <cp:lastPrinted>2023-11-03T07:21:21Z</cp:lastPrinted>
  <dcterms:created xsi:type="dcterms:W3CDTF">2023-07-20T06:42:11Z</dcterms:created>
  <dcterms:modified xsi:type="dcterms:W3CDTF">2023-11-03T07:21:27Z</dcterms:modified>
</cp:coreProperties>
</file>