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eldunki\Meldunki 2024\IV Kwartał 2024\"/>
    </mc:Choice>
  </mc:AlternateContent>
  <xr:revisionPtr revIDLastSave="0" documentId="14_{9D22ED38-9CBD-4723-8CB9-E77E1FDDD423}" xr6:coauthVersionLast="36" xr6:coauthVersionMax="36" xr10:uidLastSave="{00000000-0000-0000-0000-000000000000}"/>
  <bookViews>
    <workbookView xWindow="0" yWindow="0" windowWidth="25600" windowHeight="10493" xr2:uid="{00000000-000D-0000-FFFF-FFFF00000000}"/>
  </bookViews>
  <sheets>
    <sheet name="rejestr_wyborcow_2024_kw_4_2025" sheetId="1" r:id="rId1"/>
  </sheet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</calcChain>
</file>

<file path=xl/sharedStrings.xml><?xml version="1.0" encoding="utf-8"?>
<sst xmlns="http://schemas.openxmlformats.org/spreadsheetml/2006/main" count="86" uniqueCount="56">
  <si>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</si>
  <si>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</si>
  <si>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</si>
  <si>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</si>
  <si>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</si>
  <si>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</si>
  <si>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</si>
  <si>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</si>
  <si>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</si>
  <si>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</si>
  <si>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</si>
  <si>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</si>
  <si>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bełchatowski</t>
  </si>
  <si>
    <t>m. Bełchatów</t>
  </si>
  <si>
    <t>bełchatowski</t>
  </si>
  <si>
    <t>Piotrków Trybunalski</t>
  </si>
  <si>
    <t>gm. Bełchatów</t>
  </si>
  <si>
    <t>gm. Drużbice</t>
  </si>
  <si>
    <t>gm. Kleszczów</t>
  </si>
  <si>
    <t>gm. Kluki</t>
  </si>
  <si>
    <t>gm. Rusiec</t>
  </si>
  <si>
    <t>gm. Szczerców</t>
  </si>
  <si>
    <t>gm. Zelów</t>
  </si>
  <si>
    <t>Powiat piotrkowski</t>
  </si>
  <si>
    <t>gm. Aleksandrów</t>
  </si>
  <si>
    <t>piotrkowski</t>
  </si>
  <si>
    <t>gm. Czarnocin</t>
  </si>
  <si>
    <t>gm. Gorzkowice</t>
  </si>
  <si>
    <t>gm. Grabica</t>
  </si>
  <si>
    <t>gm. Łęki Szlacheckie</t>
  </si>
  <si>
    <t>gm. Moszczenica</t>
  </si>
  <si>
    <t>gm. Ręczno</t>
  </si>
  <si>
    <t>gm. Rozprza</t>
  </si>
  <si>
    <t>gm. Sulejów</t>
  </si>
  <si>
    <t>gm. Wola Krzysztoporska</t>
  </si>
  <si>
    <t>gm. Wolbórz</t>
  </si>
  <si>
    <t>Powiat radomszczański</t>
  </si>
  <si>
    <t>m. Radomsko</t>
  </si>
  <si>
    <t>radomszczański</t>
  </si>
  <si>
    <t>gm. Dobryszyce</t>
  </si>
  <si>
    <t>gm. Gidle</t>
  </si>
  <si>
    <t>gm. Gomunice</t>
  </si>
  <si>
    <t>gm. Kamieńsk</t>
  </si>
  <si>
    <t>gm. Kobiele Wielkie</t>
  </si>
  <si>
    <t>gm. Kodrąb</t>
  </si>
  <si>
    <t>gm. Lgota Wielka</t>
  </si>
  <si>
    <t>gm. Ładzice</t>
  </si>
  <si>
    <t>gm. Masłowice</t>
  </si>
  <si>
    <t>gm. Przedbórz</t>
  </si>
  <si>
    <t>gm. Radomsko</t>
  </si>
  <si>
    <t>gm. Wielgomłyny</t>
  </si>
  <si>
    <t>gm. Żytno</t>
  </si>
  <si>
    <t>Miasto na prawach powiatu</t>
  </si>
  <si>
    <t>m. Piotrków Trybunalski</t>
  </si>
  <si>
    <t>Suma</t>
  </si>
  <si>
    <t>Delegatura KBW w Piotrkowie Trybunalskim - dane za IV kwartał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</si>
</sst>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FF99"/>
        <bgColor rgb="FFCCFFFF"/>
      </patternFill>
    </fill>
    <fill>
      <patternFill patternType="solid">
        <fgColor rgb="FF66CCFF"/>
        <bgColor rgb="FF33CCCC"/>
      </patternFill>
    </fill>
    <fill>
      <patternFill patternType="solid">
        <fgColor rgb="FFFF99CC"/>
        <bgColor rgb="FFFF8080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zoomScale="80" zoomScaleNormal="80" workbookViewId="0">
      <selection activeCell="C9" sqref="C9"/>
    </sheetView>
  </sheetViews>
  <sheetFormatPr defaultRowHeight="14.35" x14ac:dyDescent="0.5"/>
  <cols>
    <col min="1" max="1" width="22.87890625" style="8" bestFit="1" customWidth="1"/>
    <col min="2" max="2" width="20.5859375" style="8" bestFit="1" customWidth="1"/>
    <col min="3" max="3" width="17.46875" style="8" bestFit="1" customWidth="1"/>
    <col min="4" max="5" width="11.17578125" style="9" customWidth="1"/>
    <col min="6" max="6" width="12.64453125" style="9" customWidth="1"/>
    <col min="7" max="7" width="12" style="9" customWidth="1"/>
    <col min="8" max="12" width="11" style="9" customWidth="1"/>
    <col min="13" max="13" width="67.46875" style="8" bestFit="1" customWidth="1"/>
    <col min="14" max="16384" width="8.9375" style="8"/>
  </cols>
  <sheetData>
    <row r="1" spans="1:12" s="8" customFormat="1" ht="15.7" x14ac:dyDescent="0.5">
      <c r="A1" s="7" t="s">
        <v>55</v>
      </c>
      <c r="D1" s="9"/>
      <c r="E1" s="9"/>
      <c r="F1" s="9"/>
      <c r="G1" s="9"/>
      <c r="H1" s="9"/>
      <c r="I1" s="9"/>
      <c r="J1" s="9"/>
      <c r="K1" s="9"/>
      <c r="L1" s="9"/>
    </row>
    <row r="2" spans="1:12" s="8" customFormat="1" ht="3.7" customHeight="1" thickBot="1" x14ac:dyDescent="0.55000000000000004">
      <c r="D2" s="9"/>
      <c r="E2" s="9"/>
      <c r="F2" s="9"/>
      <c r="G2" s="9"/>
      <c r="H2" s="9"/>
      <c r="I2" s="9"/>
      <c r="J2" s="9"/>
      <c r="K2" s="9"/>
      <c r="L2" s="9"/>
    </row>
    <row r="3" spans="1:12" s="10" customFormat="1" ht="93.7" thickBot="1" x14ac:dyDescent="0.55000000000000004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4" t="s">
        <v>7</v>
      </c>
      <c r="I3" s="4" t="s">
        <v>8</v>
      </c>
      <c r="J3" s="5" t="s">
        <v>9</v>
      </c>
      <c r="K3" s="5" t="s">
        <v>10</v>
      </c>
      <c r="L3" s="6" t="s">
        <v>11</v>
      </c>
    </row>
    <row r="4" spans="1:12" s="15" customFormat="1" x14ac:dyDescent="0.5">
      <c r="A4" s="11" t="s">
        <v>12</v>
      </c>
      <c r="B4" s="12"/>
      <c r="C4" s="12"/>
      <c r="D4" s="13">
        <v>107358</v>
      </c>
      <c r="E4" s="13">
        <v>86885</v>
      </c>
      <c r="F4" s="13">
        <v>85824</v>
      </c>
      <c r="G4" s="13">
        <v>1061</v>
      </c>
      <c r="H4" s="13">
        <v>3</v>
      </c>
      <c r="I4" s="13">
        <v>0</v>
      </c>
      <c r="J4" s="13">
        <v>295</v>
      </c>
      <c r="K4" s="13">
        <v>0</v>
      </c>
      <c r="L4" s="14">
        <v>0</v>
      </c>
    </row>
    <row r="5" spans="1:12" s="8" customFormat="1" x14ac:dyDescent="0.5">
      <c r="A5" s="16" t="str">
        <f>"100101"</f>
        <v>100101</v>
      </c>
      <c r="B5" s="17" t="s">
        <v>13</v>
      </c>
      <c r="C5" s="17" t="s">
        <v>14</v>
      </c>
      <c r="D5" s="18">
        <v>50990</v>
      </c>
      <c r="E5" s="18">
        <v>41956</v>
      </c>
      <c r="F5" s="18">
        <v>41667</v>
      </c>
      <c r="G5" s="18">
        <v>289</v>
      </c>
      <c r="H5" s="18">
        <v>0</v>
      </c>
      <c r="I5" s="18">
        <v>0</v>
      </c>
      <c r="J5" s="18">
        <v>133</v>
      </c>
      <c r="K5" s="18">
        <v>0</v>
      </c>
      <c r="L5" s="19">
        <v>0</v>
      </c>
    </row>
    <row r="6" spans="1:12" s="8" customFormat="1" x14ac:dyDescent="0.5">
      <c r="A6" s="16" t="str">
        <f>"100102"</f>
        <v>100102</v>
      </c>
      <c r="B6" s="17" t="s">
        <v>16</v>
      </c>
      <c r="C6" s="17" t="s">
        <v>14</v>
      </c>
      <c r="D6" s="18">
        <v>12722</v>
      </c>
      <c r="E6" s="18">
        <v>10002</v>
      </c>
      <c r="F6" s="18">
        <v>9877</v>
      </c>
      <c r="G6" s="18">
        <v>125</v>
      </c>
      <c r="H6" s="18">
        <v>1</v>
      </c>
      <c r="I6" s="18">
        <v>0</v>
      </c>
      <c r="J6" s="18">
        <v>26</v>
      </c>
      <c r="K6" s="18">
        <v>0</v>
      </c>
      <c r="L6" s="19">
        <v>0</v>
      </c>
    </row>
    <row r="7" spans="1:12" s="8" customFormat="1" x14ac:dyDescent="0.5">
      <c r="A7" s="16" t="str">
        <f>"100103"</f>
        <v>100103</v>
      </c>
      <c r="B7" s="17" t="s">
        <v>17</v>
      </c>
      <c r="C7" s="17" t="s">
        <v>14</v>
      </c>
      <c r="D7" s="18">
        <v>5203</v>
      </c>
      <c r="E7" s="18">
        <v>4207</v>
      </c>
      <c r="F7" s="18">
        <v>4053</v>
      </c>
      <c r="G7" s="18">
        <v>154</v>
      </c>
      <c r="H7" s="18">
        <v>0</v>
      </c>
      <c r="I7" s="18">
        <v>0</v>
      </c>
      <c r="J7" s="18">
        <v>16</v>
      </c>
      <c r="K7" s="18">
        <v>0</v>
      </c>
      <c r="L7" s="19">
        <v>0</v>
      </c>
    </row>
    <row r="8" spans="1:12" s="8" customFormat="1" x14ac:dyDescent="0.5">
      <c r="A8" s="16" t="str">
        <f>"100104"</f>
        <v>100104</v>
      </c>
      <c r="B8" s="17" t="s">
        <v>18</v>
      </c>
      <c r="C8" s="17" t="s">
        <v>14</v>
      </c>
      <c r="D8" s="18">
        <v>6936</v>
      </c>
      <c r="E8" s="18">
        <v>5086</v>
      </c>
      <c r="F8" s="18">
        <v>5048</v>
      </c>
      <c r="G8" s="18">
        <v>38</v>
      </c>
      <c r="H8" s="18">
        <v>1</v>
      </c>
      <c r="I8" s="18">
        <v>0</v>
      </c>
      <c r="J8" s="18">
        <v>4</v>
      </c>
      <c r="K8" s="18">
        <v>0</v>
      </c>
      <c r="L8" s="19">
        <v>0</v>
      </c>
    </row>
    <row r="9" spans="1:12" s="8" customFormat="1" x14ac:dyDescent="0.5">
      <c r="A9" s="16" t="str">
        <f>"100105"</f>
        <v>100105</v>
      </c>
      <c r="B9" s="17" t="s">
        <v>19</v>
      </c>
      <c r="C9" s="17" t="s">
        <v>14</v>
      </c>
      <c r="D9" s="18">
        <v>4402</v>
      </c>
      <c r="E9" s="18">
        <v>3569</v>
      </c>
      <c r="F9" s="18">
        <v>3463</v>
      </c>
      <c r="G9" s="18">
        <v>106</v>
      </c>
      <c r="H9" s="18">
        <v>0</v>
      </c>
      <c r="I9" s="18">
        <v>0</v>
      </c>
      <c r="J9" s="18">
        <v>5</v>
      </c>
      <c r="K9" s="18">
        <v>0</v>
      </c>
      <c r="L9" s="19">
        <v>0</v>
      </c>
    </row>
    <row r="10" spans="1:12" s="8" customFormat="1" x14ac:dyDescent="0.5">
      <c r="A10" s="16" t="str">
        <f>"100106"</f>
        <v>100106</v>
      </c>
      <c r="B10" s="17" t="s">
        <v>20</v>
      </c>
      <c r="C10" s="17" t="s">
        <v>14</v>
      </c>
      <c r="D10" s="18">
        <v>4877</v>
      </c>
      <c r="E10" s="18">
        <v>4018</v>
      </c>
      <c r="F10" s="18">
        <v>3866</v>
      </c>
      <c r="G10" s="18">
        <v>152</v>
      </c>
      <c r="H10" s="18">
        <v>0</v>
      </c>
      <c r="I10" s="18">
        <v>0</v>
      </c>
      <c r="J10" s="18">
        <v>24</v>
      </c>
      <c r="K10" s="18">
        <v>0</v>
      </c>
      <c r="L10" s="19">
        <v>0</v>
      </c>
    </row>
    <row r="11" spans="1:12" s="8" customFormat="1" x14ac:dyDescent="0.5">
      <c r="A11" s="16" t="str">
        <f>"100107"</f>
        <v>100107</v>
      </c>
      <c r="B11" s="17" t="s">
        <v>21</v>
      </c>
      <c r="C11" s="17" t="s">
        <v>14</v>
      </c>
      <c r="D11" s="18">
        <v>8037</v>
      </c>
      <c r="E11" s="18">
        <v>6523</v>
      </c>
      <c r="F11" s="18">
        <v>6405</v>
      </c>
      <c r="G11" s="18">
        <v>118</v>
      </c>
      <c r="H11" s="18">
        <v>0</v>
      </c>
      <c r="I11" s="18">
        <v>0</v>
      </c>
      <c r="J11" s="18">
        <v>19</v>
      </c>
      <c r="K11" s="18">
        <v>0</v>
      </c>
      <c r="L11" s="19">
        <v>0</v>
      </c>
    </row>
    <row r="12" spans="1:12" s="8" customFormat="1" ht="14.7" thickBot="1" x14ac:dyDescent="0.55000000000000004">
      <c r="A12" s="20" t="str">
        <f>"100108"</f>
        <v>100108</v>
      </c>
      <c r="B12" s="21" t="s">
        <v>22</v>
      </c>
      <c r="C12" s="21" t="s">
        <v>14</v>
      </c>
      <c r="D12" s="22">
        <v>14191</v>
      </c>
      <c r="E12" s="22">
        <v>11524</v>
      </c>
      <c r="F12" s="22">
        <v>11445</v>
      </c>
      <c r="G12" s="22">
        <v>79</v>
      </c>
      <c r="H12" s="22">
        <v>1</v>
      </c>
      <c r="I12" s="22">
        <v>0</v>
      </c>
      <c r="J12" s="22">
        <v>68</v>
      </c>
      <c r="K12" s="22">
        <v>0</v>
      </c>
      <c r="L12" s="23">
        <v>0</v>
      </c>
    </row>
    <row r="13" spans="1:12" s="15" customFormat="1" x14ac:dyDescent="0.5">
      <c r="A13" s="11" t="s">
        <v>23</v>
      </c>
      <c r="B13" s="12"/>
      <c r="C13" s="12"/>
      <c r="D13" s="13">
        <v>89450</v>
      </c>
      <c r="E13" s="13">
        <v>71998</v>
      </c>
      <c r="F13" s="13">
        <v>70840</v>
      </c>
      <c r="G13" s="13">
        <v>1158</v>
      </c>
      <c r="H13" s="13">
        <v>2</v>
      </c>
      <c r="I13" s="13">
        <v>0</v>
      </c>
      <c r="J13" s="13">
        <v>272</v>
      </c>
      <c r="K13" s="13">
        <v>0</v>
      </c>
      <c r="L13" s="14">
        <v>0</v>
      </c>
    </row>
    <row r="14" spans="1:12" s="8" customFormat="1" x14ac:dyDescent="0.5">
      <c r="A14" s="16" t="str">
        <f>"101001"</f>
        <v>101001</v>
      </c>
      <c r="B14" s="17" t="s">
        <v>24</v>
      </c>
      <c r="C14" s="17" t="s">
        <v>25</v>
      </c>
      <c r="D14" s="18">
        <v>4311</v>
      </c>
      <c r="E14" s="18">
        <v>3534</v>
      </c>
      <c r="F14" s="18">
        <v>3350</v>
      </c>
      <c r="G14" s="18">
        <v>184</v>
      </c>
      <c r="H14" s="18">
        <v>0</v>
      </c>
      <c r="I14" s="18">
        <v>0</v>
      </c>
      <c r="J14" s="18">
        <v>16</v>
      </c>
      <c r="K14" s="18">
        <v>0</v>
      </c>
      <c r="L14" s="19">
        <v>0</v>
      </c>
    </row>
    <row r="15" spans="1:12" s="8" customFormat="1" x14ac:dyDescent="0.5">
      <c r="A15" s="16" t="str">
        <f>"101002"</f>
        <v>101002</v>
      </c>
      <c r="B15" s="17" t="s">
        <v>26</v>
      </c>
      <c r="C15" s="17" t="s">
        <v>25</v>
      </c>
      <c r="D15" s="18">
        <v>3974</v>
      </c>
      <c r="E15" s="18">
        <v>3193</v>
      </c>
      <c r="F15" s="18">
        <v>3130</v>
      </c>
      <c r="G15" s="18">
        <v>63</v>
      </c>
      <c r="H15" s="18">
        <v>0</v>
      </c>
      <c r="I15" s="18">
        <v>0</v>
      </c>
      <c r="J15" s="18">
        <v>10</v>
      </c>
      <c r="K15" s="18">
        <v>0</v>
      </c>
      <c r="L15" s="19">
        <v>0</v>
      </c>
    </row>
    <row r="16" spans="1:12" s="8" customFormat="1" x14ac:dyDescent="0.5">
      <c r="A16" s="16" t="str">
        <f>"101003"</f>
        <v>101003</v>
      </c>
      <c r="B16" s="17" t="s">
        <v>27</v>
      </c>
      <c r="C16" s="17" t="s">
        <v>25</v>
      </c>
      <c r="D16" s="18">
        <v>8239</v>
      </c>
      <c r="E16" s="18">
        <v>6711</v>
      </c>
      <c r="F16" s="18">
        <v>6564</v>
      </c>
      <c r="G16" s="18">
        <v>147</v>
      </c>
      <c r="H16" s="18">
        <v>0</v>
      </c>
      <c r="I16" s="18">
        <v>0</v>
      </c>
      <c r="J16" s="18">
        <v>15</v>
      </c>
      <c r="K16" s="18">
        <v>0</v>
      </c>
      <c r="L16" s="19">
        <v>0</v>
      </c>
    </row>
    <row r="17" spans="1:12" s="8" customFormat="1" x14ac:dyDescent="0.5">
      <c r="A17" s="16" t="str">
        <f>"101004"</f>
        <v>101004</v>
      </c>
      <c r="B17" s="17" t="s">
        <v>28</v>
      </c>
      <c r="C17" s="17" t="s">
        <v>25</v>
      </c>
      <c r="D17" s="18">
        <v>6071</v>
      </c>
      <c r="E17" s="18">
        <v>4767</v>
      </c>
      <c r="F17" s="18">
        <v>4743</v>
      </c>
      <c r="G17" s="18">
        <v>24</v>
      </c>
      <c r="H17" s="18">
        <v>0</v>
      </c>
      <c r="I17" s="18">
        <v>0</v>
      </c>
      <c r="J17" s="18">
        <v>16</v>
      </c>
      <c r="K17" s="18">
        <v>0</v>
      </c>
      <c r="L17" s="19">
        <v>0</v>
      </c>
    </row>
    <row r="18" spans="1:12" s="8" customFormat="1" x14ac:dyDescent="0.5">
      <c r="A18" s="16" t="str">
        <f>"101005"</f>
        <v>101005</v>
      </c>
      <c r="B18" s="17" t="s">
        <v>29</v>
      </c>
      <c r="C18" s="17" t="s">
        <v>25</v>
      </c>
      <c r="D18" s="18">
        <v>3312</v>
      </c>
      <c r="E18" s="18">
        <v>2745</v>
      </c>
      <c r="F18" s="18">
        <v>2649</v>
      </c>
      <c r="G18" s="18">
        <v>96</v>
      </c>
      <c r="H18" s="18">
        <v>1</v>
      </c>
      <c r="I18" s="18">
        <v>0</v>
      </c>
      <c r="J18" s="18">
        <v>14</v>
      </c>
      <c r="K18" s="18">
        <v>0</v>
      </c>
      <c r="L18" s="19">
        <v>0</v>
      </c>
    </row>
    <row r="19" spans="1:12" s="8" customFormat="1" x14ac:dyDescent="0.5">
      <c r="A19" s="16" t="str">
        <f>"101006"</f>
        <v>101006</v>
      </c>
      <c r="B19" s="17" t="s">
        <v>30</v>
      </c>
      <c r="C19" s="17" t="s">
        <v>25</v>
      </c>
      <c r="D19" s="18">
        <v>12530</v>
      </c>
      <c r="E19" s="18">
        <v>10062</v>
      </c>
      <c r="F19" s="18">
        <v>10008</v>
      </c>
      <c r="G19" s="18">
        <v>54</v>
      </c>
      <c r="H19" s="18">
        <v>0</v>
      </c>
      <c r="I19" s="18">
        <v>0</v>
      </c>
      <c r="J19" s="18">
        <v>32</v>
      </c>
      <c r="K19" s="18">
        <v>0</v>
      </c>
      <c r="L19" s="19">
        <v>0</v>
      </c>
    </row>
    <row r="20" spans="1:12" s="8" customFormat="1" x14ac:dyDescent="0.5">
      <c r="A20" s="16" t="str">
        <f>"101007"</f>
        <v>101007</v>
      </c>
      <c r="B20" s="17" t="s">
        <v>31</v>
      </c>
      <c r="C20" s="17" t="s">
        <v>25</v>
      </c>
      <c r="D20" s="18">
        <v>3483</v>
      </c>
      <c r="E20" s="18">
        <v>2818</v>
      </c>
      <c r="F20" s="18">
        <v>2742</v>
      </c>
      <c r="G20" s="18">
        <v>76</v>
      </c>
      <c r="H20" s="18">
        <v>0</v>
      </c>
      <c r="I20" s="18">
        <v>0</v>
      </c>
      <c r="J20" s="18">
        <v>3</v>
      </c>
      <c r="K20" s="18">
        <v>0</v>
      </c>
      <c r="L20" s="19">
        <v>0</v>
      </c>
    </row>
    <row r="21" spans="1:12" s="8" customFormat="1" x14ac:dyDescent="0.5">
      <c r="A21" s="16" t="str">
        <f>"101008"</f>
        <v>101008</v>
      </c>
      <c r="B21" s="17" t="s">
        <v>32</v>
      </c>
      <c r="C21" s="17" t="s">
        <v>25</v>
      </c>
      <c r="D21" s="18">
        <v>12050</v>
      </c>
      <c r="E21" s="18">
        <v>9616</v>
      </c>
      <c r="F21" s="18">
        <v>9514</v>
      </c>
      <c r="G21" s="18">
        <v>102</v>
      </c>
      <c r="H21" s="18">
        <v>0</v>
      </c>
      <c r="I21" s="18">
        <v>0</v>
      </c>
      <c r="J21" s="18">
        <v>79</v>
      </c>
      <c r="K21" s="18">
        <v>0</v>
      </c>
      <c r="L21" s="19">
        <v>0</v>
      </c>
    </row>
    <row r="22" spans="1:12" s="8" customFormat="1" x14ac:dyDescent="0.5">
      <c r="A22" s="16" t="str">
        <f>"101009"</f>
        <v>101009</v>
      </c>
      <c r="B22" s="17" t="s">
        <v>33</v>
      </c>
      <c r="C22" s="17" t="s">
        <v>25</v>
      </c>
      <c r="D22" s="18">
        <v>15993</v>
      </c>
      <c r="E22" s="18">
        <v>13027</v>
      </c>
      <c r="F22" s="18">
        <v>12803</v>
      </c>
      <c r="G22" s="18">
        <v>224</v>
      </c>
      <c r="H22" s="18">
        <v>0</v>
      </c>
      <c r="I22" s="18">
        <v>0</v>
      </c>
      <c r="J22" s="18">
        <v>37</v>
      </c>
      <c r="K22" s="18">
        <v>0</v>
      </c>
      <c r="L22" s="19">
        <v>0</v>
      </c>
    </row>
    <row r="23" spans="1:12" s="8" customFormat="1" x14ac:dyDescent="0.5">
      <c r="A23" s="16" t="str">
        <f>"101010"</f>
        <v>101010</v>
      </c>
      <c r="B23" s="17" t="s">
        <v>34</v>
      </c>
      <c r="C23" s="17" t="s">
        <v>25</v>
      </c>
      <c r="D23" s="18">
        <v>11749</v>
      </c>
      <c r="E23" s="18">
        <v>9362</v>
      </c>
      <c r="F23" s="18">
        <v>9296</v>
      </c>
      <c r="G23" s="18">
        <v>66</v>
      </c>
      <c r="H23" s="18">
        <v>0</v>
      </c>
      <c r="I23" s="18">
        <v>0</v>
      </c>
      <c r="J23" s="18">
        <v>32</v>
      </c>
      <c r="K23" s="18">
        <v>0</v>
      </c>
      <c r="L23" s="19">
        <v>0</v>
      </c>
    </row>
    <row r="24" spans="1:12" s="8" customFormat="1" ht="14.7" thickBot="1" x14ac:dyDescent="0.55000000000000004">
      <c r="A24" s="20" t="str">
        <f>"101011"</f>
        <v>101011</v>
      </c>
      <c r="B24" s="21" t="s">
        <v>35</v>
      </c>
      <c r="C24" s="21" t="s">
        <v>25</v>
      </c>
      <c r="D24" s="22">
        <v>7738</v>
      </c>
      <c r="E24" s="22">
        <v>6163</v>
      </c>
      <c r="F24" s="22">
        <v>6041</v>
      </c>
      <c r="G24" s="22">
        <v>122</v>
      </c>
      <c r="H24" s="22">
        <v>1</v>
      </c>
      <c r="I24" s="22">
        <v>0</v>
      </c>
      <c r="J24" s="22">
        <v>18</v>
      </c>
      <c r="K24" s="22">
        <v>0</v>
      </c>
      <c r="L24" s="23">
        <v>0</v>
      </c>
    </row>
    <row r="25" spans="1:12" s="15" customFormat="1" x14ac:dyDescent="0.5">
      <c r="A25" s="11" t="s">
        <v>36</v>
      </c>
      <c r="B25" s="12"/>
      <c r="C25" s="12"/>
      <c r="D25" s="13">
        <v>105225</v>
      </c>
      <c r="E25" s="13">
        <v>87475</v>
      </c>
      <c r="F25" s="13">
        <v>86022</v>
      </c>
      <c r="G25" s="13">
        <v>1453</v>
      </c>
      <c r="H25" s="13">
        <v>2</v>
      </c>
      <c r="I25" s="13">
        <v>0</v>
      </c>
      <c r="J25" s="13">
        <v>246</v>
      </c>
      <c r="K25" s="13">
        <v>0</v>
      </c>
      <c r="L25" s="14">
        <v>0</v>
      </c>
    </row>
    <row r="26" spans="1:12" s="8" customFormat="1" x14ac:dyDescent="0.5">
      <c r="A26" s="16" t="str">
        <f>"101201"</f>
        <v>101201</v>
      </c>
      <c r="B26" s="17" t="s">
        <v>37</v>
      </c>
      <c r="C26" s="17" t="s">
        <v>38</v>
      </c>
      <c r="D26" s="18">
        <v>41137</v>
      </c>
      <c r="E26" s="18">
        <v>34749</v>
      </c>
      <c r="F26" s="18">
        <v>34377</v>
      </c>
      <c r="G26" s="18">
        <v>372</v>
      </c>
      <c r="H26" s="18">
        <v>1</v>
      </c>
      <c r="I26" s="18">
        <v>0</v>
      </c>
      <c r="J26" s="18">
        <v>76</v>
      </c>
      <c r="K26" s="18">
        <v>0</v>
      </c>
      <c r="L26" s="19">
        <v>0</v>
      </c>
    </row>
    <row r="27" spans="1:12" s="8" customFormat="1" x14ac:dyDescent="0.5">
      <c r="A27" s="16" t="str">
        <f>"101202"</f>
        <v>101202</v>
      </c>
      <c r="B27" s="17" t="s">
        <v>39</v>
      </c>
      <c r="C27" s="17" t="s">
        <v>38</v>
      </c>
      <c r="D27" s="18">
        <v>4344</v>
      </c>
      <c r="E27" s="18">
        <v>3489</v>
      </c>
      <c r="F27" s="18">
        <v>3415</v>
      </c>
      <c r="G27" s="18">
        <v>74</v>
      </c>
      <c r="H27" s="18">
        <v>0</v>
      </c>
      <c r="I27" s="18">
        <v>0</v>
      </c>
      <c r="J27" s="18">
        <v>2</v>
      </c>
      <c r="K27" s="18">
        <v>0</v>
      </c>
      <c r="L27" s="19">
        <v>0</v>
      </c>
    </row>
    <row r="28" spans="1:12" s="8" customFormat="1" x14ac:dyDescent="0.5">
      <c r="A28" s="16" t="str">
        <f>"101203"</f>
        <v>101203</v>
      </c>
      <c r="B28" s="17" t="s">
        <v>40</v>
      </c>
      <c r="C28" s="17" t="s">
        <v>38</v>
      </c>
      <c r="D28" s="18">
        <v>5745</v>
      </c>
      <c r="E28" s="18">
        <v>4800</v>
      </c>
      <c r="F28" s="18">
        <v>4739</v>
      </c>
      <c r="G28" s="18">
        <v>61</v>
      </c>
      <c r="H28" s="18">
        <v>0</v>
      </c>
      <c r="I28" s="18">
        <v>0</v>
      </c>
      <c r="J28" s="18">
        <v>17</v>
      </c>
      <c r="K28" s="18">
        <v>0</v>
      </c>
      <c r="L28" s="19">
        <v>0</v>
      </c>
    </row>
    <row r="29" spans="1:12" s="8" customFormat="1" x14ac:dyDescent="0.5">
      <c r="A29" s="16" t="str">
        <f>"101204"</f>
        <v>101204</v>
      </c>
      <c r="B29" s="17" t="s">
        <v>41</v>
      </c>
      <c r="C29" s="17" t="s">
        <v>38</v>
      </c>
      <c r="D29" s="18">
        <v>5630</v>
      </c>
      <c r="E29" s="18">
        <v>4630</v>
      </c>
      <c r="F29" s="18">
        <v>4510</v>
      </c>
      <c r="G29" s="18">
        <v>120</v>
      </c>
      <c r="H29" s="18">
        <v>0</v>
      </c>
      <c r="I29" s="18">
        <v>0</v>
      </c>
      <c r="J29" s="18">
        <v>8</v>
      </c>
      <c r="K29" s="18">
        <v>0</v>
      </c>
      <c r="L29" s="19">
        <v>0</v>
      </c>
    </row>
    <row r="30" spans="1:12" s="8" customFormat="1" x14ac:dyDescent="0.5">
      <c r="A30" s="16" t="str">
        <f>"101205"</f>
        <v>101205</v>
      </c>
      <c r="B30" s="17" t="s">
        <v>42</v>
      </c>
      <c r="C30" s="17" t="s">
        <v>38</v>
      </c>
      <c r="D30" s="18">
        <v>5635</v>
      </c>
      <c r="E30" s="18">
        <v>4638</v>
      </c>
      <c r="F30" s="18">
        <v>4531</v>
      </c>
      <c r="G30" s="18">
        <v>107</v>
      </c>
      <c r="H30" s="18">
        <v>0</v>
      </c>
      <c r="I30" s="18">
        <v>0</v>
      </c>
      <c r="J30" s="18">
        <v>10</v>
      </c>
      <c r="K30" s="18">
        <v>0</v>
      </c>
      <c r="L30" s="19">
        <v>0</v>
      </c>
    </row>
    <row r="31" spans="1:12" s="8" customFormat="1" x14ac:dyDescent="0.5">
      <c r="A31" s="16" t="str">
        <f>"101206"</f>
        <v>101206</v>
      </c>
      <c r="B31" s="17" t="s">
        <v>43</v>
      </c>
      <c r="C31" s="17" t="s">
        <v>38</v>
      </c>
      <c r="D31" s="18">
        <v>4332</v>
      </c>
      <c r="E31" s="18">
        <v>3530</v>
      </c>
      <c r="F31" s="18">
        <v>3462</v>
      </c>
      <c r="G31" s="18">
        <v>68</v>
      </c>
      <c r="H31" s="18">
        <v>0</v>
      </c>
      <c r="I31" s="18">
        <v>0</v>
      </c>
      <c r="J31" s="18">
        <v>10</v>
      </c>
      <c r="K31" s="18">
        <v>0</v>
      </c>
      <c r="L31" s="19">
        <v>0</v>
      </c>
    </row>
    <row r="32" spans="1:12" s="8" customFormat="1" x14ac:dyDescent="0.5">
      <c r="A32" s="16" t="str">
        <f>"101207"</f>
        <v>101207</v>
      </c>
      <c r="B32" s="17" t="s">
        <v>44</v>
      </c>
      <c r="C32" s="17" t="s">
        <v>38</v>
      </c>
      <c r="D32" s="18">
        <v>4345</v>
      </c>
      <c r="E32" s="18">
        <v>3597</v>
      </c>
      <c r="F32" s="18">
        <v>3502</v>
      </c>
      <c r="G32" s="18">
        <v>95</v>
      </c>
      <c r="H32" s="18">
        <v>0</v>
      </c>
      <c r="I32" s="18">
        <v>0</v>
      </c>
      <c r="J32" s="18">
        <v>6</v>
      </c>
      <c r="K32" s="18">
        <v>0</v>
      </c>
      <c r="L32" s="19">
        <v>0</v>
      </c>
    </row>
    <row r="33" spans="1:12" s="8" customFormat="1" x14ac:dyDescent="0.5">
      <c r="A33" s="16" t="str">
        <f>"101208"</f>
        <v>101208</v>
      </c>
      <c r="B33" s="17" t="s">
        <v>45</v>
      </c>
      <c r="C33" s="17" t="s">
        <v>38</v>
      </c>
      <c r="D33" s="18">
        <v>4098</v>
      </c>
      <c r="E33" s="18">
        <v>3318</v>
      </c>
      <c r="F33" s="18">
        <v>3284</v>
      </c>
      <c r="G33" s="18">
        <v>34</v>
      </c>
      <c r="H33" s="18">
        <v>0</v>
      </c>
      <c r="I33" s="18">
        <v>0</v>
      </c>
      <c r="J33" s="18">
        <v>10</v>
      </c>
      <c r="K33" s="18">
        <v>0</v>
      </c>
      <c r="L33" s="19">
        <v>0</v>
      </c>
    </row>
    <row r="34" spans="1:12" s="8" customFormat="1" x14ac:dyDescent="0.5">
      <c r="A34" s="16" t="str">
        <f>"101209"</f>
        <v>101209</v>
      </c>
      <c r="B34" s="17" t="s">
        <v>46</v>
      </c>
      <c r="C34" s="17" t="s">
        <v>38</v>
      </c>
      <c r="D34" s="18">
        <v>4642</v>
      </c>
      <c r="E34" s="18">
        <v>3756</v>
      </c>
      <c r="F34" s="18">
        <v>3712</v>
      </c>
      <c r="G34" s="18">
        <v>44</v>
      </c>
      <c r="H34" s="18">
        <v>1</v>
      </c>
      <c r="I34" s="18">
        <v>0</v>
      </c>
      <c r="J34" s="18">
        <v>44</v>
      </c>
      <c r="K34" s="18">
        <v>0</v>
      </c>
      <c r="L34" s="19">
        <v>0</v>
      </c>
    </row>
    <row r="35" spans="1:12" s="8" customFormat="1" x14ac:dyDescent="0.5">
      <c r="A35" s="16" t="str">
        <f>"101210"</f>
        <v>101210</v>
      </c>
      <c r="B35" s="17" t="s">
        <v>47</v>
      </c>
      <c r="C35" s="17" t="s">
        <v>38</v>
      </c>
      <c r="D35" s="18">
        <v>4073</v>
      </c>
      <c r="E35" s="18">
        <v>3336</v>
      </c>
      <c r="F35" s="18">
        <v>3203</v>
      </c>
      <c r="G35" s="18">
        <v>133</v>
      </c>
      <c r="H35" s="18">
        <v>0</v>
      </c>
      <c r="I35" s="18">
        <v>0</v>
      </c>
      <c r="J35" s="18">
        <v>8</v>
      </c>
      <c r="K35" s="18">
        <v>0</v>
      </c>
      <c r="L35" s="19">
        <v>0</v>
      </c>
    </row>
    <row r="36" spans="1:12" s="8" customFormat="1" x14ac:dyDescent="0.5">
      <c r="A36" s="16" t="str">
        <f>"101211"</f>
        <v>101211</v>
      </c>
      <c r="B36" s="17" t="s">
        <v>48</v>
      </c>
      <c r="C36" s="17" t="s">
        <v>38</v>
      </c>
      <c r="D36" s="18">
        <v>6684</v>
      </c>
      <c r="E36" s="18">
        <v>5531</v>
      </c>
      <c r="F36" s="18">
        <v>5423</v>
      </c>
      <c r="G36" s="18">
        <v>108</v>
      </c>
      <c r="H36" s="18">
        <v>0</v>
      </c>
      <c r="I36" s="18">
        <v>0</v>
      </c>
      <c r="J36" s="18">
        <v>8</v>
      </c>
      <c r="K36" s="18">
        <v>0</v>
      </c>
      <c r="L36" s="19">
        <v>0</v>
      </c>
    </row>
    <row r="37" spans="1:12" s="8" customFormat="1" x14ac:dyDescent="0.5">
      <c r="A37" s="16" t="str">
        <f>"101212"</f>
        <v>101212</v>
      </c>
      <c r="B37" s="17" t="s">
        <v>49</v>
      </c>
      <c r="C37" s="17" t="s">
        <v>38</v>
      </c>
      <c r="D37" s="18">
        <v>5305</v>
      </c>
      <c r="E37" s="18">
        <v>4373</v>
      </c>
      <c r="F37" s="18">
        <v>4349</v>
      </c>
      <c r="G37" s="18">
        <v>24</v>
      </c>
      <c r="H37" s="18">
        <v>0</v>
      </c>
      <c r="I37" s="18">
        <v>0</v>
      </c>
      <c r="J37" s="18">
        <v>14</v>
      </c>
      <c r="K37" s="18">
        <v>0</v>
      </c>
      <c r="L37" s="19">
        <v>0</v>
      </c>
    </row>
    <row r="38" spans="1:12" s="8" customFormat="1" x14ac:dyDescent="0.5">
      <c r="A38" s="16" t="str">
        <f>"101213"</f>
        <v>101213</v>
      </c>
      <c r="B38" s="17" t="s">
        <v>50</v>
      </c>
      <c r="C38" s="17" t="s">
        <v>38</v>
      </c>
      <c r="D38" s="18">
        <v>4385</v>
      </c>
      <c r="E38" s="18">
        <v>3627</v>
      </c>
      <c r="F38" s="18">
        <v>3493</v>
      </c>
      <c r="G38" s="18">
        <v>134</v>
      </c>
      <c r="H38" s="18">
        <v>0</v>
      </c>
      <c r="I38" s="18">
        <v>0</v>
      </c>
      <c r="J38" s="18">
        <v>10</v>
      </c>
      <c r="K38" s="18">
        <v>0</v>
      </c>
      <c r="L38" s="19">
        <v>0</v>
      </c>
    </row>
    <row r="39" spans="1:12" s="8" customFormat="1" ht="14.7" thickBot="1" x14ac:dyDescent="0.55000000000000004">
      <c r="A39" s="20" t="str">
        <f>"101214"</f>
        <v>101214</v>
      </c>
      <c r="B39" s="21" t="s">
        <v>51</v>
      </c>
      <c r="C39" s="21" t="s">
        <v>38</v>
      </c>
      <c r="D39" s="22">
        <v>4870</v>
      </c>
      <c r="E39" s="22">
        <v>4101</v>
      </c>
      <c r="F39" s="22">
        <v>4022</v>
      </c>
      <c r="G39" s="22">
        <v>79</v>
      </c>
      <c r="H39" s="22">
        <v>0</v>
      </c>
      <c r="I39" s="22">
        <v>0</v>
      </c>
      <c r="J39" s="22">
        <v>23</v>
      </c>
      <c r="K39" s="22">
        <v>0</v>
      </c>
      <c r="L39" s="23">
        <v>0</v>
      </c>
    </row>
    <row r="40" spans="1:12" s="15" customFormat="1" x14ac:dyDescent="0.5">
      <c r="A40" s="11" t="s">
        <v>52</v>
      </c>
      <c r="B40" s="12"/>
      <c r="C40" s="12"/>
      <c r="D40" s="13"/>
      <c r="E40" s="13"/>
      <c r="F40" s="13"/>
      <c r="G40" s="13"/>
      <c r="H40" s="13"/>
      <c r="I40" s="13"/>
      <c r="J40" s="13"/>
      <c r="K40" s="13"/>
      <c r="L40" s="14"/>
    </row>
    <row r="41" spans="1:12" s="28" customFormat="1" ht="14.7" thickBot="1" x14ac:dyDescent="0.55000000000000004">
      <c r="A41" s="24" t="str">
        <f>"106201"</f>
        <v>106201</v>
      </c>
      <c r="B41" s="25" t="s">
        <v>53</v>
      </c>
      <c r="C41" s="25" t="s">
        <v>15</v>
      </c>
      <c r="D41" s="26">
        <v>64346</v>
      </c>
      <c r="E41" s="26">
        <v>53660</v>
      </c>
      <c r="F41" s="26">
        <v>53032</v>
      </c>
      <c r="G41" s="26">
        <v>628</v>
      </c>
      <c r="H41" s="26">
        <v>2</v>
      </c>
      <c r="I41" s="26">
        <v>0</v>
      </c>
      <c r="J41" s="26">
        <v>139</v>
      </c>
      <c r="K41" s="26">
        <v>0</v>
      </c>
      <c r="L41" s="27">
        <v>0</v>
      </c>
    </row>
    <row r="42" spans="1:12" s="15" customFormat="1" ht="14.7" thickBot="1" x14ac:dyDescent="0.55000000000000004">
      <c r="A42" s="29" t="s">
        <v>54</v>
      </c>
      <c r="B42" s="30"/>
      <c r="C42" s="30"/>
      <c r="D42" s="31">
        <v>366379</v>
      </c>
      <c r="E42" s="31">
        <v>300018</v>
      </c>
      <c r="F42" s="31">
        <v>295718</v>
      </c>
      <c r="G42" s="31">
        <v>4300</v>
      </c>
      <c r="H42" s="31">
        <v>9</v>
      </c>
      <c r="I42" s="31">
        <v>0</v>
      </c>
      <c r="J42" s="31">
        <v>952</v>
      </c>
      <c r="K42" s="31">
        <v>0</v>
      </c>
      <c r="L42" s="32">
        <v>0</v>
      </c>
    </row>
  </sheetData>
  <pageMargins left="0.45" right="0.41" top="0.19685039370078741" bottom="0.15748031496062992" header="0.15748031496062992" footer="0.15748031496062992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Teresik</dc:creator>
  <cp:lastModifiedBy>Artur Teresik</cp:lastModifiedBy>
  <cp:lastPrinted>2025-01-14T08:52:09Z</cp:lastPrinted>
  <dcterms:created xsi:type="dcterms:W3CDTF">2025-01-14T08:42:50Z</dcterms:created>
  <dcterms:modified xsi:type="dcterms:W3CDTF">2025-01-14T08:52:53Z</dcterms:modified>
</cp:coreProperties>
</file>