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eldunki\Meldunki 2025\II Kwartał 2025\"/>
    </mc:Choice>
  </mc:AlternateContent>
  <xr:revisionPtr revIDLastSave="0" documentId="8_{4C27948D-635F-4EC9-B5D3-679C3BA37332}" xr6:coauthVersionLast="36" xr6:coauthVersionMax="36" xr10:uidLastSave="{00000000-0000-0000-0000-000000000000}"/>
  <bookViews>
    <workbookView xWindow="0" yWindow="0" windowWidth="25600" windowHeight="10493"/>
  </bookViews>
  <sheets>
    <sheet name="rejestr_wyborcow_2025_kw_2_2025" sheetId="1" r:id="rId1"/>
  </sheets>
  <calcPr calcId="0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</calcChain>
</file>

<file path=xl/sharedStrings.xml><?xml version="1.0" encoding="utf-8"?>
<sst xmlns="http://schemas.openxmlformats.org/spreadsheetml/2006/main" count="86" uniqueCount="56">
  <si>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</si>
  <si>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</si>
  <si>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</si>
  <si>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</si>
  <si>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</si>
  <si>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</si>
  <si>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</si>
  <si>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</si>
  <si>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</si>
  <si>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</si>
  <si>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</si>
  <si>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</si>
  <si>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bełchatowski</t>
  </si>
  <si>
    <t>m. Bełchatów</t>
  </si>
  <si>
    <t>bełchatowski</t>
  </si>
  <si>
    <t>Piotrków Trybunalski</t>
  </si>
  <si>
    <t>gm. Bełchatów</t>
  </si>
  <si>
    <t>gm. Drużbice</t>
  </si>
  <si>
    <t>gm. Kleszczów</t>
  </si>
  <si>
    <t>gm. Kluki</t>
  </si>
  <si>
    <t>gm. Rusiec</t>
  </si>
  <si>
    <t>gm. Szczerców</t>
  </si>
  <si>
    <t>gm. Zelów</t>
  </si>
  <si>
    <t>Powiat piotrkowski</t>
  </si>
  <si>
    <t>gm. Aleksandrów</t>
  </si>
  <si>
    <t>piotrkowski</t>
  </si>
  <si>
    <t>gm. Czarnocin</t>
  </si>
  <si>
    <t>gm. Gorzkowice</t>
  </si>
  <si>
    <t>gm. Grabica</t>
  </si>
  <si>
    <t>gm. Łęki Szlacheckie</t>
  </si>
  <si>
    <t>gm. Moszczenica</t>
  </si>
  <si>
    <t>gm. Ręczno</t>
  </si>
  <si>
    <t>gm. Rozprza</t>
  </si>
  <si>
    <t>gm. Sulejów</t>
  </si>
  <si>
    <t>gm. Wola Krzysztoporska</t>
  </si>
  <si>
    <t>gm. Wolbórz</t>
  </si>
  <si>
    <t>Powiat radomszczański</t>
  </si>
  <si>
    <t>m. Radomsko</t>
  </si>
  <si>
    <t>radomszczański</t>
  </si>
  <si>
    <t>gm. Dobryszyce</t>
  </si>
  <si>
    <t>gm. Gidle</t>
  </si>
  <si>
    <t>gm. Gomunice</t>
  </si>
  <si>
    <t>gm. Kamieńsk</t>
  </si>
  <si>
    <t>gm. Kobiele Wielkie</t>
  </si>
  <si>
    <t>gm. Kodrąb</t>
  </si>
  <si>
    <t>gm. Lgota Wielka</t>
  </si>
  <si>
    <t>gm. Ładzice</t>
  </si>
  <si>
    <t>gm. Masłowice</t>
  </si>
  <si>
    <t>gm. Przedbórz</t>
  </si>
  <si>
    <t>gm. Radomsko</t>
  </si>
  <si>
    <t>gm. Wielgomłyny</t>
  </si>
  <si>
    <t>gm. Żytno</t>
  </si>
  <si>
    <t>Miasto na prawach powiatu</t>
  </si>
  <si>
    <t>m. Piotrków Trybunalski</t>
  </si>
  <si>
    <t>Suma</t>
  </si>
  <si>
    <t>Delegatura KBW w Piotrkowie Trybunalskim - dane za II kwartał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</si>
</sst>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FF99"/>
        <bgColor rgb="FFCCFFFF"/>
      </patternFill>
    </fill>
    <fill>
      <patternFill patternType="solid">
        <fgColor rgb="FF66CCFF"/>
        <bgColor rgb="FF33CCCC"/>
      </patternFill>
    </fill>
    <fill>
      <patternFill patternType="solid">
        <fgColor rgb="FFFF99CC"/>
        <bgColor rgb="FFFF8080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16" fillId="0" borderId="0" xfId="0" applyFont="1"/>
    <xf numFmtId="0" fontId="0" fillId="0" borderId="10" xfId="0" applyBorder="1"/>
    <xf numFmtId="0" fontId="0" fillId="0" borderId="11" xfId="0" applyBorder="1"/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19" fillId="35" borderId="14" xfId="0" applyFont="1" applyFill="1" applyBorder="1" applyAlignment="1">
      <alignment horizontal="center" vertical="center" wrapText="1"/>
    </xf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80" zoomScaleNormal="80" workbookViewId="0">
      <selection activeCell="C3" sqref="C3"/>
    </sheetView>
  </sheetViews>
  <sheetFormatPr defaultRowHeight="14.35" x14ac:dyDescent="0.5"/>
  <cols>
    <col min="2" max="2" width="20.5859375" bestFit="1" customWidth="1"/>
    <col min="3" max="3" width="17.46875" bestFit="1" customWidth="1"/>
    <col min="4" max="4" width="10.46875" customWidth="1"/>
    <col min="5" max="5" width="9.3515625" customWidth="1"/>
    <col min="6" max="6" width="15.76171875" customWidth="1"/>
    <col min="7" max="7" width="13.76171875" customWidth="1"/>
    <col min="8" max="12" width="11.5859375" customWidth="1"/>
  </cols>
  <sheetData>
    <row r="1" spans="1:12" s="2" customFormat="1" ht="15.7" x14ac:dyDescent="0.5">
      <c r="A1" s="1" t="s">
        <v>55</v>
      </c>
      <c r="D1" s="3"/>
      <c r="E1" s="3"/>
      <c r="F1" s="3"/>
      <c r="G1" s="3"/>
      <c r="H1" s="3"/>
      <c r="I1" s="3"/>
      <c r="J1" s="3"/>
      <c r="K1" s="3"/>
      <c r="L1" s="3"/>
    </row>
    <row r="2" spans="1:12" s="2" customFormat="1" ht="3.7" customHeight="1" thickBot="1" x14ac:dyDescent="0.55000000000000004">
      <c r="D2" s="3"/>
      <c r="E2" s="3"/>
      <c r="F2" s="3"/>
      <c r="G2" s="3"/>
      <c r="H2" s="3"/>
      <c r="I2" s="3"/>
      <c r="J2" s="3"/>
      <c r="K2" s="3"/>
      <c r="L2" s="3"/>
    </row>
    <row r="3" spans="1:12" s="4" customFormat="1" ht="93.7" thickBot="1" x14ac:dyDescent="0.55000000000000004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4" t="s">
        <v>6</v>
      </c>
      <c r="H3" s="15" t="s">
        <v>7</v>
      </c>
      <c r="I3" s="15" t="s">
        <v>8</v>
      </c>
      <c r="J3" s="16" t="s">
        <v>9</v>
      </c>
      <c r="K3" s="16" t="s">
        <v>10</v>
      </c>
      <c r="L3" s="17" t="s">
        <v>11</v>
      </c>
    </row>
    <row r="4" spans="1:12" s="5" customFormat="1" x14ac:dyDescent="0.5">
      <c r="A4" s="18" t="s">
        <v>12</v>
      </c>
      <c r="B4" s="19"/>
      <c r="C4" s="19"/>
      <c r="D4" s="19">
        <v>106843</v>
      </c>
      <c r="E4" s="19">
        <v>86705</v>
      </c>
      <c r="F4" s="19">
        <v>85675</v>
      </c>
      <c r="G4" s="19">
        <v>1030</v>
      </c>
      <c r="H4" s="19">
        <v>3</v>
      </c>
      <c r="I4" s="19">
        <v>0</v>
      </c>
      <c r="J4" s="19">
        <v>292</v>
      </c>
      <c r="K4" s="19">
        <v>0</v>
      </c>
      <c r="L4" s="20">
        <v>0</v>
      </c>
    </row>
    <row r="5" spans="1:12" x14ac:dyDescent="0.5">
      <c r="A5" s="21" t="str">
        <f>"100101"</f>
        <v>100101</v>
      </c>
      <c r="B5" s="6" t="s">
        <v>13</v>
      </c>
      <c r="C5" s="6" t="s">
        <v>14</v>
      </c>
      <c r="D5" s="6">
        <v>50542</v>
      </c>
      <c r="E5" s="6">
        <v>41723</v>
      </c>
      <c r="F5" s="6">
        <v>41456</v>
      </c>
      <c r="G5" s="6">
        <v>267</v>
      </c>
      <c r="H5" s="6">
        <v>0</v>
      </c>
      <c r="I5" s="6">
        <v>0</v>
      </c>
      <c r="J5" s="6">
        <v>133</v>
      </c>
      <c r="K5" s="6">
        <v>0</v>
      </c>
      <c r="L5" s="22">
        <v>0</v>
      </c>
    </row>
    <row r="6" spans="1:12" x14ac:dyDescent="0.5">
      <c r="A6" s="21" t="str">
        <f>"100102"</f>
        <v>100102</v>
      </c>
      <c r="B6" s="6" t="s">
        <v>16</v>
      </c>
      <c r="C6" s="6" t="s">
        <v>14</v>
      </c>
      <c r="D6" s="6">
        <v>12760</v>
      </c>
      <c r="E6" s="6">
        <v>10061</v>
      </c>
      <c r="F6" s="6">
        <v>9938</v>
      </c>
      <c r="G6" s="6">
        <v>123</v>
      </c>
      <c r="H6" s="6">
        <v>1</v>
      </c>
      <c r="I6" s="6">
        <v>0</v>
      </c>
      <c r="J6" s="6">
        <v>26</v>
      </c>
      <c r="K6" s="6">
        <v>0</v>
      </c>
      <c r="L6" s="22">
        <v>0</v>
      </c>
    </row>
    <row r="7" spans="1:12" x14ac:dyDescent="0.5">
      <c r="A7" s="21" t="str">
        <f>"100103"</f>
        <v>100103</v>
      </c>
      <c r="B7" s="6" t="s">
        <v>17</v>
      </c>
      <c r="C7" s="6" t="s">
        <v>14</v>
      </c>
      <c r="D7" s="6">
        <v>5205</v>
      </c>
      <c r="E7" s="6">
        <v>4216</v>
      </c>
      <c r="F7" s="6">
        <v>4060</v>
      </c>
      <c r="G7" s="6">
        <v>156</v>
      </c>
      <c r="H7" s="6">
        <v>0</v>
      </c>
      <c r="I7" s="6">
        <v>0</v>
      </c>
      <c r="J7" s="6">
        <v>15</v>
      </c>
      <c r="K7" s="6">
        <v>0</v>
      </c>
      <c r="L7" s="22">
        <v>0</v>
      </c>
    </row>
    <row r="8" spans="1:12" x14ac:dyDescent="0.5">
      <c r="A8" s="21" t="str">
        <f>"100104"</f>
        <v>100104</v>
      </c>
      <c r="B8" s="6" t="s">
        <v>18</v>
      </c>
      <c r="C8" s="6" t="s">
        <v>14</v>
      </c>
      <c r="D8" s="6">
        <v>6970</v>
      </c>
      <c r="E8" s="6">
        <v>5143</v>
      </c>
      <c r="F8" s="6">
        <v>5108</v>
      </c>
      <c r="G8" s="6">
        <v>35</v>
      </c>
      <c r="H8" s="6">
        <v>1</v>
      </c>
      <c r="I8" s="6">
        <v>0</v>
      </c>
      <c r="J8" s="6">
        <v>6</v>
      </c>
      <c r="K8" s="6">
        <v>0</v>
      </c>
      <c r="L8" s="22">
        <v>0</v>
      </c>
    </row>
    <row r="9" spans="1:12" x14ac:dyDescent="0.5">
      <c r="A9" s="21" t="str">
        <f>"100105"</f>
        <v>100105</v>
      </c>
      <c r="B9" s="6" t="s">
        <v>19</v>
      </c>
      <c r="C9" s="6" t="s">
        <v>14</v>
      </c>
      <c r="D9" s="6">
        <v>4403</v>
      </c>
      <c r="E9" s="6">
        <v>3577</v>
      </c>
      <c r="F9" s="6">
        <v>3472</v>
      </c>
      <c r="G9" s="6">
        <v>105</v>
      </c>
      <c r="H9" s="6">
        <v>0</v>
      </c>
      <c r="I9" s="6">
        <v>0</v>
      </c>
      <c r="J9" s="6">
        <v>5</v>
      </c>
      <c r="K9" s="6">
        <v>0</v>
      </c>
      <c r="L9" s="22">
        <v>0</v>
      </c>
    </row>
    <row r="10" spans="1:12" x14ac:dyDescent="0.5">
      <c r="A10" s="21" t="str">
        <f>"100106"</f>
        <v>100106</v>
      </c>
      <c r="B10" s="6" t="s">
        <v>20</v>
      </c>
      <c r="C10" s="6" t="s">
        <v>14</v>
      </c>
      <c r="D10" s="6">
        <v>4850</v>
      </c>
      <c r="E10" s="6">
        <v>3996</v>
      </c>
      <c r="F10" s="6">
        <v>3845</v>
      </c>
      <c r="G10" s="6">
        <v>151</v>
      </c>
      <c r="H10" s="6">
        <v>0</v>
      </c>
      <c r="I10" s="6">
        <v>0</v>
      </c>
      <c r="J10" s="6">
        <v>24</v>
      </c>
      <c r="K10" s="6">
        <v>0</v>
      </c>
      <c r="L10" s="22">
        <v>0</v>
      </c>
    </row>
    <row r="11" spans="1:12" x14ac:dyDescent="0.5">
      <c r="A11" s="21" t="str">
        <f>"100107"</f>
        <v>100107</v>
      </c>
      <c r="B11" s="6" t="s">
        <v>21</v>
      </c>
      <c r="C11" s="6" t="s">
        <v>14</v>
      </c>
      <c r="D11" s="6">
        <v>8017</v>
      </c>
      <c r="E11" s="6">
        <v>6529</v>
      </c>
      <c r="F11" s="6">
        <v>6415</v>
      </c>
      <c r="G11" s="6">
        <v>114</v>
      </c>
      <c r="H11" s="6">
        <v>0</v>
      </c>
      <c r="I11" s="6">
        <v>0</v>
      </c>
      <c r="J11" s="6">
        <v>18</v>
      </c>
      <c r="K11" s="6">
        <v>0</v>
      </c>
      <c r="L11" s="22">
        <v>0</v>
      </c>
    </row>
    <row r="12" spans="1:12" ht="14.7" thickBot="1" x14ac:dyDescent="0.55000000000000004">
      <c r="A12" s="23" t="str">
        <f>"100108"</f>
        <v>100108</v>
      </c>
      <c r="B12" s="24" t="s">
        <v>22</v>
      </c>
      <c r="C12" s="24" t="s">
        <v>14</v>
      </c>
      <c r="D12" s="24">
        <v>14096</v>
      </c>
      <c r="E12" s="24">
        <v>11460</v>
      </c>
      <c r="F12" s="24">
        <v>11381</v>
      </c>
      <c r="G12" s="24">
        <v>79</v>
      </c>
      <c r="H12" s="24">
        <v>1</v>
      </c>
      <c r="I12" s="24">
        <v>0</v>
      </c>
      <c r="J12" s="24">
        <v>65</v>
      </c>
      <c r="K12" s="24">
        <v>0</v>
      </c>
      <c r="L12" s="25">
        <v>0</v>
      </c>
    </row>
    <row r="13" spans="1:12" s="5" customFormat="1" x14ac:dyDescent="0.5">
      <c r="A13" s="18" t="s">
        <v>23</v>
      </c>
      <c r="B13" s="19"/>
      <c r="C13" s="19"/>
      <c r="D13" s="19">
        <v>89183</v>
      </c>
      <c r="E13" s="19">
        <v>71976</v>
      </c>
      <c r="F13" s="19">
        <v>70832</v>
      </c>
      <c r="G13" s="19">
        <v>1144</v>
      </c>
      <c r="H13" s="19">
        <v>2</v>
      </c>
      <c r="I13" s="19">
        <v>0</v>
      </c>
      <c r="J13" s="19">
        <v>270</v>
      </c>
      <c r="K13" s="19">
        <v>0</v>
      </c>
      <c r="L13" s="20">
        <v>0</v>
      </c>
    </row>
    <row r="14" spans="1:12" x14ac:dyDescent="0.5">
      <c r="A14" s="21" t="str">
        <f>"101001"</f>
        <v>101001</v>
      </c>
      <c r="B14" s="6" t="s">
        <v>24</v>
      </c>
      <c r="C14" s="6" t="s">
        <v>25</v>
      </c>
      <c r="D14" s="6">
        <v>4301</v>
      </c>
      <c r="E14" s="6">
        <v>3526</v>
      </c>
      <c r="F14" s="6">
        <v>3348</v>
      </c>
      <c r="G14" s="6">
        <v>178</v>
      </c>
      <c r="H14" s="6">
        <v>0</v>
      </c>
      <c r="I14" s="6">
        <v>0</v>
      </c>
      <c r="J14" s="6">
        <v>16</v>
      </c>
      <c r="K14" s="6">
        <v>0</v>
      </c>
      <c r="L14" s="22">
        <v>0</v>
      </c>
    </row>
    <row r="15" spans="1:12" x14ac:dyDescent="0.5">
      <c r="A15" s="21" t="str">
        <f>"101002"</f>
        <v>101002</v>
      </c>
      <c r="B15" s="6" t="s">
        <v>26</v>
      </c>
      <c r="C15" s="6" t="s">
        <v>25</v>
      </c>
      <c r="D15" s="6">
        <v>3958</v>
      </c>
      <c r="E15" s="6">
        <v>3186</v>
      </c>
      <c r="F15" s="6">
        <v>3119</v>
      </c>
      <c r="G15" s="6">
        <v>67</v>
      </c>
      <c r="H15" s="6">
        <v>0</v>
      </c>
      <c r="I15" s="6">
        <v>0</v>
      </c>
      <c r="J15" s="6">
        <v>11</v>
      </c>
      <c r="K15" s="6">
        <v>0</v>
      </c>
      <c r="L15" s="22">
        <v>0</v>
      </c>
    </row>
    <row r="16" spans="1:12" x14ac:dyDescent="0.5">
      <c r="A16" s="21" t="str">
        <f>"101003"</f>
        <v>101003</v>
      </c>
      <c r="B16" s="6" t="s">
        <v>27</v>
      </c>
      <c r="C16" s="6" t="s">
        <v>25</v>
      </c>
      <c r="D16" s="6">
        <v>8222</v>
      </c>
      <c r="E16" s="6">
        <v>6713</v>
      </c>
      <c r="F16" s="6">
        <v>6566</v>
      </c>
      <c r="G16" s="6">
        <v>147</v>
      </c>
      <c r="H16" s="6">
        <v>0</v>
      </c>
      <c r="I16" s="6">
        <v>0</v>
      </c>
      <c r="J16" s="6">
        <v>14</v>
      </c>
      <c r="K16" s="6">
        <v>0</v>
      </c>
      <c r="L16" s="22">
        <v>0</v>
      </c>
    </row>
    <row r="17" spans="1:12" x14ac:dyDescent="0.5">
      <c r="A17" s="21" t="str">
        <f>"101004"</f>
        <v>101004</v>
      </c>
      <c r="B17" s="6" t="s">
        <v>28</v>
      </c>
      <c r="C17" s="6" t="s">
        <v>25</v>
      </c>
      <c r="D17" s="6">
        <v>6087</v>
      </c>
      <c r="E17" s="6">
        <v>4767</v>
      </c>
      <c r="F17" s="6">
        <v>4741</v>
      </c>
      <c r="G17" s="6">
        <v>26</v>
      </c>
      <c r="H17" s="6">
        <v>0</v>
      </c>
      <c r="I17" s="6">
        <v>0</v>
      </c>
      <c r="J17" s="6">
        <v>16</v>
      </c>
      <c r="K17" s="6">
        <v>0</v>
      </c>
      <c r="L17" s="22">
        <v>0</v>
      </c>
    </row>
    <row r="18" spans="1:12" x14ac:dyDescent="0.5">
      <c r="A18" s="21" t="str">
        <f>"101005"</f>
        <v>101005</v>
      </c>
      <c r="B18" s="6" t="s">
        <v>29</v>
      </c>
      <c r="C18" s="6" t="s">
        <v>25</v>
      </c>
      <c r="D18" s="6">
        <v>3279</v>
      </c>
      <c r="E18" s="6">
        <v>2724</v>
      </c>
      <c r="F18" s="6">
        <v>2631</v>
      </c>
      <c r="G18" s="6">
        <v>93</v>
      </c>
      <c r="H18" s="6">
        <v>1</v>
      </c>
      <c r="I18" s="6">
        <v>0</v>
      </c>
      <c r="J18" s="6">
        <v>14</v>
      </c>
      <c r="K18" s="6">
        <v>0</v>
      </c>
      <c r="L18" s="22">
        <v>0</v>
      </c>
    </row>
    <row r="19" spans="1:12" x14ac:dyDescent="0.5">
      <c r="A19" s="21" t="str">
        <f>"101006"</f>
        <v>101006</v>
      </c>
      <c r="B19" s="6" t="s">
        <v>30</v>
      </c>
      <c r="C19" s="6" t="s">
        <v>25</v>
      </c>
      <c r="D19" s="6">
        <v>12453</v>
      </c>
      <c r="E19" s="6">
        <v>10050</v>
      </c>
      <c r="F19" s="6">
        <v>9994</v>
      </c>
      <c r="G19" s="6">
        <v>56</v>
      </c>
      <c r="H19" s="6">
        <v>0</v>
      </c>
      <c r="I19" s="6">
        <v>0</v>
      </c>
      <c r="J19" s="6">
        <v>30</v>
      </c>
      <c r="K19" s="6">
        <v>0</v>
      </c>
      <c r="L19" s="22">
        <v>0</v>
      </c>
    </row>
    <row r="20" spans="1:12" x14ac:dyDescent="0.5">
      <c r="A20" s="21" t="str">
        <f>"101007"</f>
        <v>101007</v>
      </c>
      <c r="B20" s="6" t="s">
        <v>31</v>
      </c>
      <c r="C20" s="6" t="s">
        <v>25</v>
      </c>
      <c r="D20" s="6">
        <v>3474</v>
      </c>
      <c r="E20" s="6">
        <v>2816</v>
      </c>
      <c r="F20" s="6">
        <v>2740</v>
      </c>
      <c r="G20" s="6">
        <v>76</v>
      </c>
      <c r="H20" s="6">
        <v>0</v>
      </c>
      <c r="I20" s="6">
        <v>0</v>
      </c>
      <c r="J20" s="6">
        <v>3</v>
      </c>
      <c r="K20" s="6">
        <v>0</v>
      </c>
      <c r="L20" s="22">
        <v>0</v>
      </c>
    </row>
    <row r="21" spans="1:12" x14ac:dyDescent="0.5">
      <c r="A21" s="21" t="str">
        <f>"101008"</f>
        <v>101008</v>
      </c>
      <c r="B21" s="6" t="s">
        <v>32</v>
      </c>
      <c r="C21" s="6" t="s">
        <v>25</v>
      </c>
      <c r="D21" s="6">
        <v>12021</v>
      </c>
      <c r="E21" s="6">
        <v>9630</v>
      </c>
      <c r="F21" s="6">
        <v>9533</v>
      </c>
      <c r="G21" s="6">
        <v>97</v>
      </c>
      <c r="H21" s="6">
        <v>0</v>
      </c>
      <c r="I21" s="6">
        <v>0</v>
      </c>
      <c r="J21" s="6">
        <v>78</v>
      </c>
      <c r="K21" s="6">
        <v>0</v>
      </c>
      <c r="L21" s="22">
        <v>0</v>
      </c>
    </row>
    <row r="22" spans="1:12" x14ac:dyDescent="0.5">
      <c r="A22" s="21" t="str">
        <f>"101009"</f>
        <v>101009</v>
      </c>
      <c r="B22" s="6" t="s">
        <v>33</v>
      </c>
      <c r="C22" s="6" t="s">
        <v>25</v>
      </c>
      <c r="D22" s="6">
        <v>15942</v>
      </c>
      <c r="E22" s="6">
        <v>13024</v>
      </c>
      <c r="F22" s="6">
        <v>12806</v>
      </c>
      <c r="G22" s="6">
        <v>218</v>
      </c>
      <c r="H22" s="6">
        <v>0</v>
      </c>
      <c r="I22" s="6">
        <v>0</v>
      </c>
      <c r="J22" s="6">
        <v>37</v>
      </c>
      <c r="K22" s="6">
        <v>0</v>
      </c>
      <c r="L22" s="22">
        <v>0</v>
      </c>
    </row>
    <row r="23" spans="1:12" x14ac:dyDescent="0.5">
      <c r="A23" s="21" t="str">
        <f>"101010"</f>
        <v>101010</v>
      </c>
      <c r="B23" s="6" t="s">
        <v>34</v>
      </c>
      <c r="C23" s="6" t="s">
        <v>25</v>
      </c>
      <c r="D23" s="6">
        <v>11706</v>
      </c>
      <c r="E23" s="6">
        <v>9361</v>
      </c>
      <c r="F23" s="6">
        <v>9295</v>
      </c>
      <c r="G23" s="6">
        <v>66</v>
      </c>
      <c r="H23" s="6">
        <v>0</v>
      </c>
      <c r="I23" s="6">
        <v>0</v>
      </c>
      <c r="J23" s="6">
        <v>33</v>
      </c>
      <c r="K23" s="6">
        <v>0</v>
      </c>
      <c r="L23" s="22">
        <v>0</v>
      </c>
    </row>
    <row r="24" spans="1:12" ht="14.7" thickBot="1" x14ac:dyDescent="0.55000000000000004">
      <c r="A24" s="23" t="str">
        <f>"101011"</f>
        <v>101011</v>
      </c>
      <c r="B24" s="24" t="s">
        <v>35</v>
      </c>
      <c r="C24" s="24" t="s">
        <v>25</v>
      </c>
      <c r="D24" s="24">
        <v>7740</v>
      </c>
      <c r="E24" s="24">
        <v>6179</v>
      </c>
      <c r="F24" s="24">
        <v>6059</v>
      </c>
      <c r="G24" s="24">
        <v>120</v>
      </c>
      <c r="H24" s="24">
        <v>1</v>
      </c>
      <c r="I24" s="24">
        <v>0</v>
      </c>
      <c r="J24" s="24">
        <v>18</v>
      </c>
      <c r="K24" s="24">
        <v>0</v>
      </c>
      <c r="L24" s="25">
        <v>0</v>
      </c>
    </row>
    <row r="25" spans="1:12" s="5" customFormat="1" x14ac:dyDescent="0.5">
      <c r="A25" s="18" t="s">
        <v>36</v>
      </c>
      <c r="B25" s="19"/>
      <c r="C25" s="19"/>
      <c r="D25" s="19">
        <v>104472</v>
      </c>
      <c r="E25" s="19">
        <v>87028</v>
      </c>
      <c r="F25" s="19">
        <v>85610</v>
      </c>
      <c r="G25" s="19">
        <v>1418</v>
      </c>
      <c r="H25" s="19">
        <v>2</v>
      </c>
      <c r="I25" s="19">
        <v>0</v>
      </c>
      <c r="J25" s="19">
        <v>257</v>
      </c>
      <c r="K25" s="19">
        <v>0</v>
      </c>
      <c r="L25" s="20">
        <v>0</v>
      </c>
    </row>
    <row r="26" spans="1:12" x14ac:dyDescent="0.5">
      <c r="A26" s="21" t="str">
        <f>"101201"</f>
        <v>101201</v>
      </c>
      <c r="B26" s="6" t="s">
        <v>37</v>
      </c>
      <c r="C26" s="6" t="s">
        <v>38</v>
      </c>
      <c r="D26" s="6">
        <v>40815</v>
      </c>
      <c r="E26" s="6">
        <v>34556</v>
      </c>
      <c r="F26" s="6">
        <v>34177</v>
      </c>
      <c r="G26" s="6">
        <v>379</v>
      </c>
      <c r="H26" s="6">
        <v>1</v>
      </c>
      <c r="I26" s="6">
        <v>0</v>
      </c>
      <c r="J26" s="6">
        <v>81</v>
      </c>
      <c r="K26" s="6">
        <v>0</v>
      </c>
      <c r="L26" s="22">
        <v>0</v>
      </c>
    </row>
    <row r="27" spans="1:12" x14ac:dyDescent="0.5">
      <c r="A27" s="21" t="str">
        <f>"101202"</f>
        <v>101202</v>
      </c>
      <c r="B27" s="6" t="s">
        <v>39</v>
      </c>
      <c r="C27" s="6" t="s">
        <v>38</v>
      </c>
      <c r="D27" s="6">
        <v>4358</v>
      </c>
      <c r="E27" s="6">
        <v>3500</v>
      </c>
      <c r="F27" s="6">
        <v>3431</v>
      </c>
      <c r="G27" s="6">
        <v>69</v>
      </c>
      <c r="H27" s="6">
        <v>0</v>
      </c>
      <c r="I27" s="6">
        <v>0</v>
      </c>
      <c r="J27" s="6">
        <v>4</v>
      </c>
      <c r="K27" s="6">
        <v>0</v>
      </c>
      <c r="L27" s="22">
        <v>0</v>
      </c>
    </row>
    <row r="28" spans="1:12" x14ac:dyDescent="0.5">
      <c r="A28" s="21" t="str">
        <f>"101203"</f>
        <v>101203</v>
      </c>
      <c r="B28" s="6" t="s">
        <v>40</v>
      </c>
      <c r="C28" s="6" t="s">
        <v>38</v>
      </c>
      <c r="D28" s="6">
        <v>5717</v>
      </c>
      <c r="E28" s="6">
        <v>4774</v>
      </c>
      <c r="F28" s="6">
        <v>4715</v>
      </c>
      <c r="G28" s="6">
        <v>59</v>
      </c>
      <c r="H28" s="6">
        <v>0</v>
      </c>
      <c r="I28" s="6">
        <v>0</v>
      </c>
      <c r="J28" s="6">
        <v>18</v>
      </c>
      <c r="K28" s="6">
        <v>0</v>
      </c>
      <c r="L28" s="22">
        <v>0</v>
      </c>
    </row>
    <row r="29" spans="1:12" x14ac:dyDescent="0.5">
      <c r="A29" s="21" t="str">
        <f>"101204"</f>
        <v>101204</v>
      </c>
      <c r="B29" s="6" t="s">
        <v>41</v>
      </c>
      <c r="C29" s="6" t="s">
        <v>38</v>
      </c>
      <c r="D29" s="6">
        <v>5587</v>
      </c>
      <c r="E29" s="6">
        <v>4601</v>
      </c>
      <c r="F29" s="6">
        <v>4480</v>
      </c>
      <c r="G29" s="6">
        <v>121</v>
      </c>
      <c r="H29" s="6">
        <v>0</v>
      </c>
      <c r="I29" s="6">
        <v>0</v>
      </c>
      <c r="J29" s="6">
        <v>10</v>
      </c>
      <c r="K29" s="6">
        <v>0</v>
      </c>
      <c r="L29" s="22">
        <v>0</v>
      </c>
    </row>
    <row r="30" spans="1:12" x14ac:dyDescent="0.5">
      <c r="A30" s="21" t="str">
        <f>"101205"</f>
        <v>101205</v>
      </c>
      <c r="B30" s="6" t="s">
        <v>42</v>
      </c>
      <c r="C30" s="6" t="s">
        <v>38</v>
      </c>
      <c r="D30" s="6">
        <v>5604</v>
      </c>
      <c r="E30" s="6">
        <v>4634</v>
      </c>
      <c r="F30" s="6">
        <v>4533</v>
      </c>
      <c r="G30" s="6">
        <v>101</v>
      </c>
      <c r="H30" s="6">
        <v>0</v>
      </c>
      <c r="I30" s="6">
        <v>0</v>
      </c>
      <c r="J30" s="6">
        <v>9</v>
      </c>
      <c r="K30" s="6">
        <v>0</v>
      </c>
      <c r="L30" s="22">
        <v>0</v>
      </c>
    </row>
    <row r="31" spans="1:12" x14ac:dyDescent="0.5">
      <c r="A31" s="21" t="str">
        <f>"101206"</f>
        <v>101206</v>
      </c>
      <c r="B31" s="6" t="s">
        <v>43</v>
      </c>
      <c r="C31" s="6" t="s">
        <v>38</v>
      </c>
      <c r="D31" s="6">
        <v>4307</v>
      </c>
      <c r="E31" s="6">
        <v>3512</v>
      </c>
      <c r="F31" s="6">
        <v>3446</v>
      </c>
      <c r="G31" s="6">
        <v>66</v>
      </c>
      <c r="H31" s="6">
        <v>0</v>
      </c>
      <c r="I31" s="6">
        <v>0</v>
      </c>
      <c r="J31" s="6">
        <v>9</v>
      </c>
      <c r="K31" s="6">
        <v>0</v>
      </c>
      <c r="L31" s="22">
        <v>0</v>
      </c>
    </row>
    <row r="32" spans="1:12" x14ac:dyDescent="0.5">
      <c r="A32" s="21" t="str">
        <f>"101207"</f>
        <v>101207</v>
      </c>
      <c r="B32" s="6" t="s">
        <v>44</v>
      </c>
      <c r="C32" s="6" t="s">
        <v>38</v>
      </c>
      <c r="D32" s="6">
        <v>4313</v>
      </c>
      <c r="E32" s="6">
        <v>3580</v>
      </c>
      <c r="F32" s="6">
        <v>3489</v>
      </c>
      <c r="G32" s="6">
        <v>91</v>
      </c>
      <c r="H32" s="6">
        <v>0</v>
      </c>
      <c r="I32" s="6">
        <v>0</v>
      </c>
      <c r="J32" s="6">
        <v>7</v>
      </c>
      <c r="K32" s="6">
        <v>0</v>
      </c>
      <c r="L32" s="22">
        <v>0</v>
      </c>
    </row>
    <row r="33" spans="1:12" x14ac:dyDescent="0.5">
      <c r="A33" s="21" t="str">
        <f>"101208"</f>
        <v>101208</v>
      </c>
      <c r="B33" s="6" t="s">
        <v>45</v>
      </c>
      <c r="C33" s="6" t="s">
        <v>38</v>
      </c>
      <c r="D33" s="6">
        <v>4054</v>
      </c>
      <c r="E33" s="6">
        <v>3289</v>
      </c>
      <c r="F33" s="6">
        <v>3260</v>
      </c>
      <c r="G33" s="6">
        <v>29</v>
      </c>
      <c r="H33" s="6">
        <v>0</v>
      </c>
      <c r="I33" s="6">
        <v>0</v>
      </c>
      <c r="J33" s="6">
        <v>10</v>
      </c>
      <c r="K33" s="6">
        <v>0</v>
      </c>
      <c r="L33" s="22">
        <v>0</v>
      </c>
    </row>
    <row r="34" spans="1:12" x14ac:dyDescent="0.5">
      <c r="A34" s="21" t="str">
        <f>"101209"</f>
        <v>101209</v>
      </c>
      <c r="B34" s="6" t="s">
        <v>46</v>
      </c>
      <c r="C34" s="6" t="s">
        <v>38</v>
      </c>
      <c r="D34" s="6">
        <v>4625</v>
      </c>
      <c r="E34" s="6">
        <v>3744</v>
      </c>
      <c r="F34" s="6">
        <v>3701</v>
      </c>
      <c r="G34" s="6">
        <v>43</v>
      </c>
      <c r="H34" s="6">
        <v>1</v>
      </c>
      <c r="I34" s="6">
        <v>0</v>
      </c>
      <c r="J34" s="6">
        <v>43</v>
      </c>
      <c r="K34" s="6">
        <v>0</v>
      </c>
      <c r="L34" s="22">
        <v>0</v>
      </c>
    </row>
    <row r="35" spans="1:12" x14ac:dyDescent="0.5">
      <c r="A35" s="21" t="str">
        <f>"101210"</f>
        <v>101210</v>
      </c>
      <c r="B35" s="6" t="s">
        <v>47</v>
      </c>
      <c r="C35" s="6" t="s">
        <v>38</v>
      </c>
      <c r="D35" s="6">
        <v>4040</v>
      </c>
      <c r="E35" s="6">
        <v>3320</v>
      </c>
      <c r="F35" s="6">
        <v>3191</v>
      </c>
      <c r="G35" s="6">
        <v>129</v>
      </c>
      <c r="H35" s="6">
        <v>0</v>
      </c>
      <c r="I35" s="6">
        <v>0</v>
      </c>
      <c r="J35" s="6">
        <v>8</v>
      </c>
      <c r="K35" s="6">
        <v>0</v>
      </c>
      <c r="L35" s="22">
        <v>0</v>
      </c>
    </row>
    <row r="36" spans="1:12" x14ac:dyDescent="0.5">
      <c r="A36" s="21" t="str">
        <f>"101211"</f>
        <v>101211</v>
      </c>
      <c r="B36" s="6" t="s">
        <v>48</v>
      </c>
      <c r="C36" s="6" t="s">
        <v>38</v>
      </c>
      <c r="D36" s="6">
        <v>6615</v>
      </c>
      <c r="E36" s="6">
        <v>5484</v>
      </c>
      <c r="F36" s="6">
        <v>5378</v>
      </c>
      <c r="G36" s="6">
        <v>106</v>
      </c>
      <c r="H36" s="6">
        <v>0</v>
      </c>
      <c r="I36" s="6">
        <v>0</v>
      </c>
      <c r="J36" s="6">
        <v>9</v>
      </c>
      <c r="K36" s="6">
        <v>0</v>
      </c>
      <c r="L36" s="22">
        <v>0</v>
      </c>
    </row>
    <row r="37" spans="1:12" x14ac:dyDescent="0.5">
      <c r="A37" s="21" t="str">
        <f>"101212"</f>
        <v>101212</v>
      </c>
      <c r="B37" s="6" t="s">
        <v>49</v>
      </c>
      <c r="C37" s="6" t="s">
        <v>38</v>
      </c>
      <c r="D37" s="6">
        <v>5280</v>
      </c>
      <c r="E37" s="6">
        <v>4362</v>
      </c>
      <c r="F37" s="6">
        <v>4337</v>
      </c>
      <c r="G37" s="6">
        <v>25</v>
      </c>
      <c r="H37" s="6">
        <v>0</v>
      </c>
      <c r="I37" s="6">
        <v>0</v>
      </c>
      <c r="J37" s="6">
        <v>15</v>
      </c>
      <c r="K37" s="6">
        <v>0</v>
      </c>
      <c r="L37" s="22">
        <v>0</v>
      </c>
    </row>
    <row r="38" spans="1:12" x14ac:dyDescent="0.5">
      <c r="A38" s="21" t="str">
        <f>"101213"</f>
        <v>101213</v>
      </c>
      <c r="B38" s="6" t="s">
        <v>50</v>
      </c>
      <c r="C38" s="6" t="s">
        <v>38</v>
      </c>
      <c r="D38" s="6">
        <v>4346</v>
      </c>
      <c r="E38" s="6">
        <v>3604</v>
      </c>
      <c r="F38" s="6">
        <v>3479</v>
      </c>
      <c r="G38" s="6">
        <v>125</v>
      </c>
      <c r="H38" s="6">
        <v>0</v>
      </c>
      <c r="I38" s="6">
        <v>0</v>
      </c>
      <c r="J38" s="6">
        <v>11</v>
      </c>
      <c r="K38" s="6">
        <v>0</v>
      </c>
      <c r="L38" s="22">
        <v>0</v>
      </c>
    </row>
    <row r="39" spans="1:12" ht="14.7" thickBot="1" x14ac:dyDescent="0.55000000000000004">
      <c r="A39" s="23" t="str">
        <f>"101214"</f>
        <v>101214</v>
      </c>
      <c r="B39" s="24" t="s">
        <v>51</v>
      </c>
      <c r="C39" s="24" t="s">
        <v>38</v>
      </c>
      <c r="D39" s="24">
        <v>4811</v>
      </c>
      <c r="E39" s="24">
        <v>4068</v>
      </c>
      <c r="F39" s="24">
        <v>3993</v>
      </c>
      <c r="G39" s="24">
        <v>75</v>
      </c>
      <c r="H39" s="24">
        <v>0</v>
      </c>
      <c r="I39" s="24">
        <v>0</v>
      </c>
      <c r="J39" s="24">
        <v>23</v>
      </c>
      <c r="K39" s="24">
        <v>0</v>
      </c>
      <c r="L39" s="25">
        <v>0</v>
      </c>
    </row>
    <row r="40" spans="1:12" s="5" customFormat="1" x14ac:dyDescent="0.5">
      <c r="A40" s="11" t="s">
        <v>52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ht="14.7" thickBot="1" x14ac:dyDescent="0.55000000000000004">
      <c r="A41" s="7" t="str">
        <f>"106201"</f>
        <v>106201</v>
      </c>
      <c r="B41" s="7" t="s">
        <v>53</v>
      </c>
      <c r="C41" s="7" t="s">
        <v>15</v>
      </c>
      <c r="D41" s="7">
        <v>63934</v>
      </c>
      <c r="E41" s="7">
        <v>53422</v>
      </c>
      <c r="F41" s="7">
        <v>52797</v>
      </c>
      <c r="G41" s="7">
        <v>625</v>
      </c>
      <c r="H41" s="7">
        <v>2</v>
      </c>
      <c r="I41" s="7">
        <v>0</v>
      </c>
      <c r="J41" s="7">
        <v>145</v>
      </c>
      <c r="K41" s="7">
        <v>0</v>
      </c>
      <c r="L41" s="7">
        <v>0</v>
      </c>
    </row>
    <row r="42" spans="1:12" s="5" customFormat="1" ht="14.7" thickBot="1" x14ac:dyDescent="0.55000000000000004">
      <c r="A42" s="8" t="s">
        <v>54</v>
      </c>
      <c r="B42" s="9"/>
      <c r="C42" s="9"/>
      <c r="D42" s="9">
        <v>364432</v>
      </c>
      <c r="E42" s="9">
        <v>299131</v>
      </c>
      <c r="F42" s="9">
        <v>294914</v>
      </c>
      <c r="G42" s="9">
        <v>4217</v>
      </c>
      <c r="H42" s="9">
        <v>9</v>
      </c>
      <c r="I42" s="9">
        <v>0</v>
      </c>
      <c r="J42" s="9">
        <v>964</v>
      </c>
      <c r="K42" s="9">
        <v>0</v>
      </c>
      <c r="L42" s="10">
        <v>0</v>
      </c>
    </row>
  </sheetData>
  <pageMargins left="0.68" right="0.17" top="0.27" bottom="0.23" header="0.31496062992125984" footer="0.2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Artur Teresik</cp:lastModifiedBy>
  <cp:lastPrinted>2025-07-14T08:01:06Z</cp:lastPrinted>
  <dcterms:created xsi:type="dcterms:W3CDTF">2025-07-14T08:02:03Z</dcterms:created>
  <dcterms:modified xsi:type="dcterms:W3CDTF">2025-07-14T08:02:03Z</dcterms:modified>
</cp:coreProperties>
</file>